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5006861\OneDrive - Newcastle University\02_PhD_Project\01_ShoalingStratification\05_Communication\JFM_Writeup\"/>
    </mc:Choice>
  </mc:AlternateContent>
  <bookViews>
    <workbookView xWindow="-28920" yWindow="-120" windowWidth="29040" windowHeight="15840" firstSheet="1" activeTab="1"/>
  </bookViews>
  <sheets>
    <sheet name="Thin Pycnocline Stratification" sheetId="2" r:id="rId1"/>
    <sheet name="Fixed Parameters" sheetId="8" r:id="rId2"/>
    <sheet name="Surface Stratification" sheetId="3" r:id="rId3"/>
    <sheet name="Broad Pycnocline Stratification" sheetId="4" r:id="rId4"/>
    <sheet name="README" sheetId="6" r:id="rId5"/>
    <sheet name="3D Extended Runs" sheetId="7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7" l="1"/>
  <c r="Q6" i="7"/>
  <c r="Q4" i="7"/>
  <c r="G37" i="3" l="1"/>
  <c r="G36" i="3"/>
  <c r="V3" i="3" l="1"/>
  <c r="W3" i="3"/>
  <c r="X3" i="3"/>
  <c r="V4" i="3"/>
  <c r="W4" i="3"/>
  <c r="X4" i="3"/>
  <c r="V5" i="3"/>
  <c r="W5" i="3"/>
  <c r="X5" i="3"/>
  <c r="V6" i="3"/>
  <c r="W6" i="3"/>
  <c r="X6" i="3"/>
  <c r="V7" i="3"/>
  <c r="W7" i="3"/>
  <c r="X7" i="3"/>
  <c r="V8" i="3"/>
  <c r="W8" i="3"/>
  <c r="X8" i="3"/>
  <c r="V9" i="3"/>
  <c r="W9" i="3"/>
  <c r="X9" i="3"/>
  <c r="V10" i="3"/>
  <c r="W10" i="3"/>
  <c r="X10" i="3"/>
  <c r="V11" i="3"/>
  <c r="W11" i="3"/>
  <c r="X11" i="3"/>
  <c r="V12" i="3"/>
  <c r="W12" i="3"/>
  <c r="X12" i="3"/>
  <c r="V13" i="3"/>
  <c r="W13" i="3"/>
  <c r="X13" i="3"/>
  <c r="V14" i="3"/>
  <c r="W14" i="3"/>
  <c r="X14" i="3"/>
  <c r="V15" i="3"/>
  <c r="W15" i="3"/>
  <c r="X15" i="3"/>
  <c r="V16" i="3"/>
  <c r="W16" i="3"/>
  <c r="X16" i="3"/>
  <c r="V17" i="3"/>
  <c r="W17" i="3"/>
  <c r="X17" i="3"/>
  <c r="V18" i="3"/>
  <c r="W18" i="3"/>
  <c r="X18" i="3"/>
  <c r="V19" i="3"/>
  <c r="W19" i="3"/>
  <c r="X19" i="3"/>
  <c r="V20" i="3"/>
  <c r="W20" i="3"/>
  <c r="X20" i="3"/>
  <c r="V21" i="3"/>
  <c r="W21" i="3"/>
  <c r="X21" i="3"/>
  <c r="V22" i="3"/>
  <c r="W22" i="3"/>
  <c r="X22" i="3"/>
  <c r="V23" i="3"/>
  <c r="W23" i="3"/>
  <c r="X23" i="3"/>
  <c r="V24" i="3"/>
  <c r="W24" i="3"/>
  <c r="X24" i="3"/>
  <c r="V25" i="3"/>
  <c r="W25" i="3"/>
  <c r="X25" i="3"/>
  <c r="V26" i="3"/>
  <c r="W26" i="3"/>
  <c r="X26" i="3"/>
  <c r="V27" i="3"/>
  <c r="W27" i="3"/>
  <c r="X27" i="3"/>
  <c r="V28" i="3"/>
  <c r="W28" i="3"/>
  <c r="X28" i="3"/>
  <c r="V29" i="3"/>
  <c r="W29" i="3"/>
  <c r="X29" i="3"/>
  <c r="V30" i="3"/>
  <c r="W30" i="3"/>
  <c r="X30" i="3"/>
  <c r="V31" i="3"/>
  <c r="W31" i="3"/>
  <c r="X31" i="3"/>
  <c r="V32" i="3"/>
  <c r="W32" i="3"/>
  <c r="X32" i="3"/>
  <c r="V33" i="3"/>
  <c r="W33" i="3"/>
  <c r="X33" i="3"/>
  <c r="V34" i="3"/>
  <c r="W34" i="3"/>
  <c r="X34" i="3"/>
  <c r="W2" i="3"/>
  <c r="X2" i="3"/>
  <c r="V2" i="3"/>
</calcChain>
</file>

<file path=xl/sharedStrings.xml><?xml version="1.0" encoding="utf-8"?>
<sst xmlns="http://schemas.openxmlformats.org/spreadsheetml/2006/main" count="424" uniqueCount="163">
  <si>
    <t>Steepness</t>
  </si>
  <si>
    <t>250720_31</t>
  </si>
  <si>
    <t>121020_48</t>
  </si>
  <si>
    <t>26_091120</t>
  </si>
  <si>
    <t>270520_04</t>
  </si>
  <si>
    <t>24_071020</t>
  </si>
  <si>
    <t>081020_44</t>
  </si>
  <si>
    <t>091020_45</t>
  </si>
  <si>
    <t>270720_33</t>
  </si>
  <si>
    <t>111020_47</t>
  </si>
  <si>
    <t>101120_49</t>
  </si>
  <si>
    <t>Filename</t>
  </si>
  <si>
    <t>Slope Condition</t>
  </si>
  <si>
    <t>Initial Wave Condition</t>
  </si>
  <si>
    <t>200520_02</t>
  </si>
  <si>
    <t>300mm</t>
  </si>
  <si>
    <t>30L</t>
  </si>
  <si>
    <t>250520_03</t>
  </si>
  <si>
    <t>40L</t>
  </si>
  <si>
    <t>10L</t>
  </si>
  <si>
    <t>280520_05</t>
  </si>
  <si>
    <t>600mm</t>
  </si>
  <si>
    <t>040620_06</t>
  </si>
  <si>
    <t>100mm</t>
  </si>
  <si>
    <t>050620_07</t>
  </si>
  <si>
    <t>070620_08</t>
  </si>
  <si>
    <t>080620_09</t>
  </si>
  <si>
    <t>20L</t>
  </si>
  <si>
    <t>080620_10</t>
  </si>
  <si>
    <t>100mm b</t>
  </si>
  <si>
    <t>090620_11</t>
  </si>
  <si>
    <t>110620_12</t>
  </si>
  <si>
    <t>120620_13</t>
  </si>
  <si>
    <t>130620_14</t>
  </si>
  <si>
    <t>140620_15</t>
  </si>
  <si>
    <t>200mm</t>
  </si>
  <si>
    <t>150620_16</t>
  </si>
  <si>
    <t>160620_17</t>
  </si>
  <si>
    <t>170620_18</t>
  </si>
  <si>
    <t>230620_19</t>
  </si>
  <si>
    <t>200mm_b</t>
  </si>
  <si>
    <t>240620_20</t>
  </si>
  <si>
    <t>250620_21</t>
  </si>
  <si>
    <t>260620_22</t>
  </si>
  <si>
    <t>270620_23</t>
  </si>
  <si>
    <t>400mm</t>
  </si>
  <si>
    <t>280620_24</t>
  </si>
  <si>
    <t>010720_25</t>
  </si>
  <si>
    <t>020720_26</t>
  </si>
  <si>
    <t>030720_27</t>
  </si>
  <si>
    <t>100mm_b</t>
  </si>
  <si>
    <t>040720_28</t>
  </si>
  <si>
    <t>050720_29</t>
  </si>
  <si>
    <t>.0137m</t>
  </si>
  <si>
    <t>260720_32</t>
  </si>
  <si>
    <t>5L</t>
  </si>
  <si>
    <t>50mm_b</t>
  </si>
  <si>
    <t>300720_36</t>
  </si>
  <si>
    <t>50L</t>
  </si>
  <si>
    <t>AG_51 - 2 Layer</t>
  </si>
  <si>
    <t>hill_height</t>
  </si>
  <si>
    <t>hill_slope</t>
  </si>
  <si>
    <t>pyc_adj_loc</t>
  </si>
  <si>
    <t>Nx</t>
  </si>
  <si>
    <t>Ny</t>
  </si>
  <si>
    <t>Nz</t>
  </si>
  <si>
    <t>Lx</t>
  </si>
  <si>
    <t>Ly</t>
  </si>
  <si>
    <t>Lz</t>
  </si>
  <si>
    <t>Lx/Nx</t>
  </si>
  <si>
    <t>Ly/Ny</t>
  </si>
  <si>
    <t>Lz/Nz</t>
  </si>
  <si>
    <t>pyc_thickness</t>
  </si>
  <si>
    <t>h1</t>
  </si>
  <si>
    <t>amplitude</t>
  </si>
  <si>
    <t>Speed</t>
  </si>
  <si>
    <t>Wavelength</t>
  </si>
  <si>
    <t>Ir</t>
  </si>
  <si>
    <t>Classification</t>
  </si>
  <si>
    <t>C</t>
  </si>
  <si>
    <t>R</t>
  </si>
  <si>
    <t>S</t>
  </si>
  <si>
    <t>F</t>
  </si>
  <si>
    <t>P</t>
  </si>
  <si>
    <t>101020_46</t>
  </si>
  <si>
    <t>AG_51</t>
  </si>
  <si>
    <t>02_090720</t>
  </si>
  <si>
    <t>03_100720</t>
  </si>
  <si>
    <t>04_110720</t>
  </si>
  <si>
    <t>05_120720</t>
  </si>
  <si>
    <t>07_310720</t>
  </si>
  <si>
    <t>25_221020</t>
  </si>
  <si>
    <t>27_111120</t>
  </si>
  <si>
    <t>AG51</t>
  </si>
  <si>
    <t>28_121120</t>
  </si>
  <si>
    <t>120220_50</t>
  </si>
  <si>
    <t>130220_51</t>
  </si>
  <si>
    <t>140220_52</t>
  </si>
  <si>
    <t>150220_53</t>
  </si>
  <si>
    <t>17L</t>
  </si>
  <si>
    <t>160220_54</t>
  </si>
  <si>
    <t>170220_55</t>
  </si>
  <si>
    <t>180220_56</t>
  </si>
  <si>
    <t>IS</t>
  </si>
  <si>
    <t>29_150321</t>
  </si>
  <si>
    <t>30_160321</t>
  </si>
  <si>
    <t>31_170321</t>
  </si>
  <si>
    <t>32_180321</t>
  </si>
  <si>
    <t>Index sheet for numerical simulations performed for this study</t>
  </si>
  <si>
    <t>Corresponding to each spins.conf file and for use with the mode1_shoal case in SPINS</t>
  </si>
  <si>
    <t>Explanation of parameters</t>
  </si>
  <si>
    <t>Original Filename assigned to simulation</t>
  </si>
  <si>
    <t>Exp. Name</t>
  </si>
  <si>
    <t>Name allocated within manuscript (where applicable)</t>
  </si>
  <si>
    <t>Topographic Slope (height/base length)</t>
  </si>
  <si>
    <t>Wave Steepness (A_w/L_w)</t>
  </si>
  <si>
    <t>Internal Iribarren Number</t>
  </si>
  <si>
    <t>Wave breaking classification</t>
  </si>
  <si>
    <t>Number of grid x points</t>
  </si>
  <si>
    <t>Number of grid z points</t>
  </si>
  <si>
    <t>Lz (m)</t>
  </si>
  <si>
    <t>rho_1 (kg/m^3)</t>
  </si>
  <si>
    <t>Fluid density at surface</t>
  </si>
  <si>
    <t>rho_2 (kg/m^3)</t>
  </si>
  <si>
    <t>Fluid density at bed</t>
  </si>
  <si>
    <t>g (ms^{-2})</t>
  </si>
  <si>
    <t>gravitational constant</t>
  </si>
  <si>
    <t>Viscosity</t>
  </si>
  <si>
    <t>Kinematic Viscosity</t>
  </si>
  <si>
    <t>Gate Transition Distance</t>
  </si>
  <si>
    <t>Hyperbolic smoothing coefficient applied to gate transition</t>
  </si>
  <si>
    <t xml:space="preserve">Gate Width </t>
  </si>
  <si>
    <t>Distance between end wall and gate (transition)</t>
  </si>
  <si>
    <t>kappa rho</t>
  </si>
  <si>
    <t>Diffusivity of density</t>
  </si>
  <si>
    <t>8L</t>
  </si>
  <si>
    <t>12L</t>
  </si>
  <si>
    <t>7L</t>
  </si>
  <si>
    <t xml:space="preserve">* Note, 3D simulations re-started from 2D simulations after wave parameters calculated, so these are not provided here. </t>
  </si>
  <si>
    <t>12R</t>
  </si>
  <si>
    <t>9L</t>
  </si>
  <si>
    <t>9C</t>
  </si>
  <si>
    <t>8R</t>
  </si>
  <si>
    <t>3D_101020_46</t>
  </si>
  <si>
    <t>3D_121020_48</t>
  </si>
  <si>
    <t>3D_101120_49</t>
  </si>
  <si>
    <t>Measured wave propagation speed (m/s)</t>
  </si>
  <si>
    <t>Wave amplitude (m), A_w</t>
  </si>
  <si>
    <t>Wavelength (m), L_w</t>
  </si>
  <si>
    <t>Number of grid y points</t>
  </si>
  <si>
    <t>Tank length (m)</t>
  </si>
  <si>
    <t>Tank Width (m)</t>
  </si>
  <si>
    <t>Tank depth (m)</t>
  </si>
  <si>
    <t>Pycnocline halfwidth (m)</t>
  </si>
  <si>
    <t>Depth of pycnocline centre (m)</t>
  </si>
  <si>
    <t>Upper layer depth (m)</t>
  </si>
  <si>
    <t>Topographic Slope maximum height</t>
  </si>
  <si>
    <t>* Simulations are restarted from the corresponding simulation at time t_i</t>
  </si>
  <si>
    <t>Corresponding Experiment</t>
  </si>
  <si>
    <t>t_i</t>
  </si>
  <si>
    <t>g (m/s^2)</t>
  </si>
  <si>
    <t>kappa_rho (m^2/s)</t>
  </si>
  <si>
    <t>Viscosity  (m^2/s)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</si>
</sst>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11" fontId="0" fillId="0" borderId="0" xfId="0" applyNumberFormat="1"/>
    <xf numFmtId="0" fontId="0" fillId="0" borderId="0" xfId="0" applyFont="1" applyFill="1"/>
    <xf numFmtId="0" fontId="0" fillId="0" borderId="0" xfId="0" applyFill="1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zoomScale="85" zoomScaleNormal="85" workbookViewId="0">
      <selection activeCell="I33" sqref="I33"/>
    </sheetView>
  </sheetViews>
  <sheetFormatPr defaultRowHeight="15" x14ac:dyDescent="0.25"/>
  <cols>
    <col min="1" max="1" width="10" bestFit="1" customWidth="1"/>
    <col min="2" max="2" width="10" customWidth="1"/>
  </cols>
  <sheetData>
    <row r="1" spans="1:24" s="1" customFormat="1" x14ac:dyDescent="0.25">
      <c r="A1" s="1" t="s">
        <v>11</v>
      </c>
      <c r="B1" s="1" t="s">
        <v>112</v>
      </c>
      <c r="C1" s="1" t="s">
        <v>12</v>
      </c>
      <c r="D1" s="1" t="s">
        <v>13</v>
      </c>
      <c r="E1" s="1" t="s">
        <v>60</v>
      </c>
      <c r="F1" s="1" t="s">
        <v>61</v>
      </c>
      <c r="G1" s="1" t="s">
        <v>62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0</v>
      </c>
      <c r="N1" s="1" t="s">
        <v>77</v>
      </c>
      <c r="O1" s="1" t="s">
        <v>78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</row>
    <row r="2" spans="1:24" x14ac:dyDescent="0.25">
      <c r="A2" t="s">
        <v>86</v>
      </c>
      <c r="C2" t="s">
        <v>21</v>
      </c>
      <c r="D2" t="s">
        <v>19</v>
      </c>
      <c r="E2">
        <v>0.3</v>
      </c>
      <c r="F2" s="6">
        <v>0.4</v>
      </c>
      <c r="G2" s="6">
        <v>-0.1527</v>
      </c>
      <c r="H2" s="3">
        <v>3.0000000000000001E-3</v>
      </c>
      <c r="I2" s="4">
        <v>0.22700000000000001</v>
      </c>
      <c r="J2" s="6">
        <v>4.54962221420167E-2</v>
      </c>
      <c r="K2" s="6">
        <v>0.11034433012783799</v>
      </c>
      <c r="L2" s="6">
        <v>0.597949042423495</v>
      </c>
      <c r="M2" s="6">
        <v>7.6087122671222904E-2</v>
      </c>
      <c r="N2" s="6">
        <v>1.45012156418086</v>
      </c>
      <c r="O2" t="s">
        <v>79</v>
      </c>
      <c r="P2">
        <v>4096</v>
      </c>
      <c r="Q2">
        <v>1</v>
      </c>
      <c r="R2">
        <v>256</v>
      </c>
      <c r="S2" s="5">
        <v>7</v>
      </c>
      <c r="T2">
        <v>0.1</v>
      </c>
      <c r="U2">
        <v>0.3</v>
      </c>
      <c r="V2">
        <v>1.708984375E-3</v>
      </c>
      <c r="W2">
        <v>0.1</v>
      </c>
      <c r="X2">
        <v>1.171875E-3</v>
      </c>
    </row>
    <row r="3" spans="1:24" x14ac:dyDescent="0.25">
      <c r="A3" t="s">
        <v>87</v>
      </c>
      <c r="C3" t="s">
        <v>21</v>
      </c>
      <c r="D3" t="s">
        <v>18</v>
      </c>
      <c r="E3">
        <v>0.3</v>
      </c>
      <c r="F3" s="6">
        <v>0.4</v>
      </c>
      <c r="G3" s="6">
        <v>-0.28660000000000002</v>
      </c>
      <c r="H3" s="3">
        <v>3.0000000000000001E-3</v>
      </c>
      <c r="I3" s="4">
        <v>0.22700000000000001</v>
      </c>
      <c r="J3" s="6">
        <v>8.2826002354438294E-2</v>
      </c>
      <c r="K3" s="6">
        <v>0.112191427444368</v>
      </c>
      <c r="L3" s="6">
        <v>0.97210185378547198</v>
      </c>
      <c r="M3" s="6">
        <v>8.5203008338997299E-2</v>
      </c>
      <c r="N3" s="6">
        <v>1.37035322686948</v>
      </c>
      <c r="O3" t="s">
        <v>79</v>
      </c>
      <c r="P3">
        <v>4096</v>
      </c>
      <c r="Q3">
        <v>1</v>
      </c>
      <c r="R3">
        <v>256</v>
      </c>
      <c r="S3" s="5">
        <v>7</v>
      </c>
      <c r="T3">
        <v>0.1</v>
      </c>
      <c r="U3">
        <v>0.3</v>
      </c>
      <c r="V3">
        <v>1.708984375E-3</v>
      </c>
      <c r="W3">
        <v>0.1</v>
      </c>
      <c r="X3">
        <v>1.171875E-3</v>
      </c>
    </row>
    <row r="4" spans="1:24" x14ac:dyDescent="0.25">
      <c r="A4" t="s">
        <v>88</v>
      </c>
      <c r="C4" t="s">
        <v>23</v>
      </c>
      <c r="D4" t="s">
        <v>19</v>
      </c>
      <c r="E4">
        <v>0.1</v>
      </c>
      <c r="F4" s="6">
        <v>6.6699999999999995E-2</v>
      </c>
      <c r="G4" s="6">
        <v>-0.1527</v>
      </c>
      <c r="H4" s="3">
        <v>3.0000000000000001E-3</v>
      </c>
      <c r="I4" s="4">
        <v>0.22700000000000001</v>
      </c>
      <c r="J4" s="6">
        <v>4.5501409752397401E-2</v>
      </c>
      <c r="K4" s="6">
        <v>0.11035262156888</v>
      </c>
      <c r="L4" s="6">
        <v>0.59790552676158804</v>
      </c>
      <c r="M4" s="6">
        <v>7.6101336608886905E-2</v>
      </c>
      <c r="N4" s="6">
        <v>0.24178518777383101</v>
      </c>
      <c r="O4" t="s">
        <v>80</v>
      </c>
      <c r="P4">
        <v>4096</v>
      </c>
      <c r="Q4">
        <v>1</v>
      </c>
      <c r="R4">
        <v>256</v>
      </c>
      <c r="S4" s="5">
        <v>7</v>
      </c>
      <c r="T4">
        <v>0.1</v>
      </c>
      <c r="U4">
        <v>0.3</v>
      </c>
      <c r="V4">
        <v>1.708984375E-3</v>
      </c>
      <c r="W4">
        <v>0.1</v>
      </c>
      <c r="X4">
        <v>1.171875E-3</v>
      </c>
    </row>
    <row r="5" spans="1:24" x14ac:dyDescent="0.25">
      <c r="A5" t="s">
        <v>89</v>
      </c>
      <c r="C5" t="s">
        <v>23</v>
      </c>
      <c r="D5" t="s">
        <v>18</v>
      </c>
      <c r="E5">
        <v>0.1</v>
      </c>
      <c r="F5" s="6">
        <v>6.6699999999999995E-2</v>
      </c>
      <c r="G5" s="6">
        <v>-0.28660000000000002</v>
      </c>
      <c r="H5" s="3">
        <v>3.0000000000000001E-3</v>
      </c>
      <c r="I5" s="4">
        <v>0.22700000000000001</v>
      </c>
      <c r="J5" s="6">
        <v>8.3106713832921703E-2</v>
      </c>
      <c r="K5" s="6">
        <v>0.119013579477889</v>
      </c>
      <c r="L5" s="6">
        <v>0.96578916787074898</v>
      </c>
      <c r="M5" s="6">
        <v>8.6050575630439996E-2</v>
      </c>
      <c r="N5" s="6">
        <v>0.22737826274387901</v>
      </c>
      <c r="O5" t="s">
        <v>79</v>
      </c>
      <c r="P5">
        <v>4096</v>
      </c>
      <c r="Q5">
        <v>1</v>
      </c>
      <c r="R5">
        <v>256</v>
      </c>
      <c r="S5" s="5">
        <v>7</v>
      </c>
      <c r="T5">
        <v>0.1</v>
      </c>
      <c r="U5">
        <v>0.3</v>
      </c>
      <c r="V5">
        <v>1.708984375E-3</v>
      </c>
      <c r="W5">
        <v>0.1</v>
      </c>
      <c r="X5">
        <v>1.171875E-3</v>
      </c>
    </row>
    <row r="6" spans="1:24" x14ac:dyDescent="0.25">
      <c r="A6" t="s">
        <v>90</v>
      </c>
      <c r="C6" t="s">
        <v>21</v>
      </c>
      <c r="D6" t="s">
        <v>58</v>
      </c>
      <c r="E6">
        <v>0.3</v>
      </c>
      <c r="F6" s="6">
        <v>0.4</v>
      </c>
      <c r="G6" s="6">
        <v>-0.27060000000000001</v>
      </c>
      <c r="H6" s="3">
        <v>3.0000000000000001E-3</v>
      </c>
      <c r="I6" s="4">
        <v>0.22700000000000001</v>
      </c>
      <c r="J6" s="6">
        <v>8.0853598512896502E-2</v>
      </c>
      <c r="K6" s="6">
        <v>0.117969339559316</v>
      </c>
      <c r="L6" s="6">
        <v>0.93220326650296303</v>
      </c>
      <c r="M6" s="6">
        <v>8.6733871697540904E-2</v>
      </c>
      <c r="N6" s="6">
        <v>1.3582059376068201</v>
      </c>
      <c r="O6" t="s">
        <v>79</v>
      </c>
      <c r="P6">
        <v>4096</v>
      </c>
      <c r="Q6">
        <v>1</v>
      </c>
      <c r="R6">
        <v>256</v>
      </c>
      <c r="S6" s="5">
        <v>7</v>
      </c>
      <c r="T6">
        <v>0.1</v>
      </c>
      <c r="U6">
        <v>0.3</v>
      </c>
      <c r="V6">
        <v>1.708984375E-3</v>
      </c>
      <c r="W6">
        <v>0.1</v>
      </c>
      <c r="X6">
        <v>1.171875E-3</v>
      </c>
    </row>
    <row r="7" spans="1:24" x14ac:dyDescent="0.25">
      <c r="A7" t="s">
        <v>5</v>
      </c>
      <c r="B7" t="s">
        <v>135</v>
      </c>
      <c r="C7" t="s">
        <v>15</v>
      </c>
      <c r="D7" t="s">
        <v>93</v>
      </c>
      <c r="E7">
        <v>0.3</v>
      </c>
      <c r="F7" s="6">
        <v>0.2</v>
      </c>
      <c r="G7" s="6">
        <v>-0.16800000000000001</v>
      </c>
      <c r="H7" s="3">
        <v>3.0000000000000001E-3</v>
      </c>
      <c r="I7" s="4">
        <v>0.25700000000000001</v>
      </c>
      <c r="J7" s="6">
        <v>7.5691885627539701E-2</v>
      </c>
      <c r="K7" s="6">
        <v>0.111114463547433</v>
      </c>
      <c r="L7" s="6">
        <v>0.49091436614191902</v>
      </c>
      <c r="M7" s="6">
        <v>0.15418551757285101</v>
      </c>
      <c r="N7" s="6">
        <v>0.50934049282867799</v>
      </c>
      <c r="O7" t="s">
        <v>83</v>
      </c>
      <c r="P7">
        <v>4096</v>
      </c>
      <c r="Q7">
        <v>1</v>
      </c>
      <c r="R7">
        <v>256</v>
      </c>
      <c r="S7" s="5">
        <v>7</v>
      </c>
      <c r="T7">
        <v>0.1</v>
      </c>
      <c r="U7">
        <v>0.3</v>
      </c>
      <c r="V7">
        <v>1.708984375E-3</v>
      </c>
      <c r="W7">
        <v>0.1</v>
      </c>
      <c r="X7">
        <v>1.171875E-3</v>
      </c>
    </row>
    <row r="8" spans="1:24" x14ac:dyDescent="0.25">
      <c r="A8" t="s">
        <v>91</v>
      </c>
      <c r="C8" t="s">
        <v>15</v>
      </c>
      <c r="D8" t="s">
        <v>16</v>
      </c>
      <c r="E8">
        <v>0.3</v>
      </c>
      <c r="F8" s="6">
        <v>0.2</v>
      </c>
      <c r="G8" s="6">
        <v>-0.2321</v>
      </c>
      <c r="H8" s="3">
        <v>3.0000000000000001E-3</v>
      </c>
      <c r="I8" s="4">
        <v>0.22700000000000001</v>
      </c>
      <c r="J8" s="6">
        <v>7.4890667973732894E-2</v>
      </c>
      <c r="K8" s="6">
        <v>0.11482629671375499</v>
      </c>
      <c r="L8" s="6">
        <v>0.79080511143579602</v>
      </c>
      <c r="M8" s="6">
        <v>9.4701800596306701E-2</v>
      </c>
      <c r="N8" s="6">
        <v>0.64990649532080402</v>
      </c>
      <c r="O8" t="s">
        <v>79</v>
      </c>
      <c r="P8">
        <v>4096</v>
      </c>
      <c r="Q8">
        <v>1</v>
      </c>
      <c r="R8">
        <v>256</v>
      </c>
      <c r="S8" s="5">
        <v>7</v>
      </c>
      <c r="T8">
        <v>0.1</v>
      </c>
      <c r="U8">
        <v>0.3</v>
      </c>
      <c r="V8">
        <v>1.708984375E-3</v>
      </c>
      <c r="W8">
        <v>0.1</v>
      </c>
      <c r="X8">
        <v>1.171875E-3</v>
      </c>
    </row>
    <row r="9" spans="1:24" x14ac:dyDescent="0.25">
      <c r="A9" t="s">
        <v>3</v>
      </c>
      <c r="C9" t="s">
        <v>15</v>
      </c>
      <c r="D9" t="s">
        <v>19</v>
      </c>
      <c r="E9">
        <v>0.3</v>
      </c>
      <c r="F9" s="6">
        <v>0.2</v>
      </c>
      <c r="G9" s="6">
        <v>-0.15679999999999999</v>
      </c>
      <c r="H9" s="4">
        <v>3.0000000000000001E-3</v>
      </c>
      <c r="I9" s="4">
        <v>0.22700000000000001</v>
      </c>
      <c r="J9" s="6">
        <v>4.7977974236067499E-2</v>
      </c>
      <c r="K9" s="6">
        <v>0.108433696956621</v>
      </c>
      <c r="L9" s="6">
        <v>0.59809823918424798</v>
      </c>
      <c r="M9" s="6">
        <v>8.0217548042784997E-2</v>
      </c>
      <c r="N9" s="6">
        <v>0.706147302012058</v>
      </c>
      <c r="O9" t="s">
        <v>79</v>
      </c>
      <c r="P9">
        <v>4096</v>
      </c>
      <c r="Q9">
        <v>1</v>
      </c>
      <c r="R9">
        <v>256</v>
      </c>
      <c r="S9" s="5">
        <v>7</v>
      </c>
      <c r="T9">
        <v>0.1</v>
      </c>
      <c r="U9">
        <v>0.3</v>
      </c>
      <c r="V9">
        <v>1.708984375E-3</v>
      </c>
      <c r="W9">
        <v>0.1</v>
      </c>
      <c r="X9">
        <v>1.171875E-3</v>
      </c>
    </row>
    <row r="10" spans="1:24" x14ac:dyDescent="0.25">
      <c r="A10" t="s">
        <v>92</v>
      </c>
      <c r="C10" t="s">
        <v>15</v>
      </c>
      <c r="D10" t="s">
        <v>55</v>
      </c>
      <c r="E10">
        <v>0.3</v>
      </c>
      <c r="F10" s="6">
        <v>0.2</v>
      </c>
      <c r="G10" s="6">
        <v>-8.5500000000000007E-2</v>
      </c>
      <c r="H10" s="4">
        <v>3.0000000000000001E-3</v>
      </c>
      <c r="I10" s="4">
        <v>0.22700000000000001</v>
      </c>
      <c r="J10" s="6">
        <v>9.2877388697485495E-3</v>
      </c>
      <c r="K10" s="6">
        <v>9.6458564869296701E-2</v>
      </c>
      <c r="L10" s="6">
        <v>0.64454808339348102</v>
      </c>
      <c r="M10" s="6">
        <v>1.44096912380059E-2</v>
      </c>
      <c r="N10" s="6">
        <v>1.6661061140580899</v>
      </c>
      <c r="O10" t="s">
        <v>81</v>
      </c>
      <c r="P10">
        <v>4096</v>
      </c>
      <c r="Q10">
        <v>1</v>
      </c>
      <c r="R10">
        <v>256</v>
      </c>
      <c r="S10" s="5">
        <v>7</v>
      </c>
      <c r="T10">
        <v>0.1</v>
      </c>
      <c r="U10">
        <v>0.3</v>
      </c>
      <c r="V10">
        <v>1.708984375E-3</v>
      </c>
      <c r="W10">
        <v>0.1</v>
      </c>
      <c r="X10">
        <v>1.171875E-3</v>
      </c>
    </row>
    <row r="11" spans="1:24" x14ac:dyDescent="0.25">
      <c r="A11" t="s">
        <v>94</v>
      </c>
      <c r="C11" t="s">
        <v>56</v>
      </c>
      <c r="D11" t="s">
        <v>19</v>
      </c>
      <c r="E11">
        <v>0.3</v>
      </c>
      <c r="F11" s="6">
        <v>3.3300000000000003E-2</v>
      </c>
      <c r="G11" s="6">
        <v>-0.15679999999999999</v>
      </c>
      <c r="H11" s="4">
        <v>3.0000000000000001E-3</v>
      </c>
      <c r="I11" s="4">
        <v>0.22700000000000001</v>
      </c>
      <c r="J11" s="6">
        <v>4.7972638235220702E-2</v>
      </c>
      <c r="K11" s="6">
        <v>0.10813653381185</v>
      </c>
      <c r="L11" s="6">
        <v>0.59994240374551699</v>
      </c>
      <c r="M11" s="6">
        <v>7.9962072918535895E-2</v>
      </c>
      <c r="N11" s="6">
        <v>0.11776119699254201</v>
      </c>
      <c r="O11" t="s">
        <v>82</v>
      </c>
      <c r="P11">
        <v>4096</v>
      </c>
      <c r="Q11">
        <v>1</v>
      </c>
      <c r="R11">
        <v>256</v>
      </c>
      <c r="S11" s="5">
        <v>14.5</v>
      </c>
      <c r="T11">
        <v>0.1</v>
      </c>
      <c r="U11">
        <v>0.3</v>
      </c>
      <c r="V11">
        <v>3.5400390625E-3</v>
      </c>
      <c r="W11">
        <v>0.1</v>
      </c>
      <c r="X11">
        <v>1.171875E-3</v>
      </c>
    </row>
    <row r="12" spans="1:24" x14ac:dyDescent="0.25">
      <c r="A12" t="s">
        <v>104</v>
      </c>
      <c r="C12" t="s">
        <v>21</v>
      </c>
      <c r="D12" t="s">
        <v>55</v>
      </c>
      <c r="E12">
        <v>0.3</v>
      </c>
      <c r="F12" s="6">
        <v>0.4</v>
      </c>
      <c r="G12" s="6">
        <v>-8.5500000000000007E-2</v>
      </c>
      <c r="H12" s="4">
        <v>3.0000000000000001E-3</v>
      </c>
      <c r="I12" s="4">
        <v>0.22700000000000001</v>
      </c>
      <c r="J12" s="6">
        <v>9.2870513318914199E-3</v>
      </c>
      <c r="K12" s="6">
        <v>9.6423874829605197E-2</v>
      </c>
      <c r="L12" s="6">
        <v>0.64452304302754404</v>
      </c>
      <c r="M12" s="6">
        <v>1.4409184329961199E-2</v>
      </c>
      <c r="N12" s="6">
        <v>3.3322708403974599</v>
      </c>
      <c r="O12" t="s">
        <v>79</v>
      </c>
      <c r="P12">
        <v>4096</v>
      </c>
      <c r="Q12">
        <v>1</v>
      </c>
      <c r="R12">
        <v>256</v>
      </c>
      <c r="S12" s="5">
        <v>7</v>
      </c>
      <c r="T12">
        <v>0.1</v>
      </c>
      <c r="U12">
        <v>0.3</v>
      </c>
      <c r="V12">
        <v>1.708984375E-3</v>
      </c>
      <c r="W12">
        <v>0.1</v>
      </c>
      <c r="X12">
        <v>1.171875E-3</v>
      </c>
    </row>
    <row r="13" spans="1:24" x14ac:dyDescent="0.25">
      <c r="A13" t="s">
        <v>105</v>
      </c>
      <c r="C13" t="s">
        <v>21</v>
      </c>
      <c r="D13" t="s">
        <v>16</v>
      </c>
      <c r="E13">
        <v>0.3</v>
      </c>
      <c r="F13" s="6">
        <v>0.4</v>
      </c>
      <c r="G13" s="6">
        <v>-0.2321</v>
      </c>
      <c r="H13" s="4">
        <v>3.0000000000000001E-3</v>
      </c>
      <c r="I13" s="4">
        <v>0.22700000000000001</v>
      </c>
      <c r="J13" s="6">
        <v>7.5123733148081795E-2</v>
      </c>
      <c r="K13" s="6">
        <v>0.11405096297736</v>
      </c>
      <c r="L13" s="6">
        <v>0.79647233109319704</v>
      </c>
      <c r="M13" s="6">
        <v>9.4320581161897801E-2</v>
      </c>
      <c r="N13" s="6">
        <v>1.3024370960670599</v>
      </c>
      <c r="O13" t="s">
        <v>79</v>
      </c>
      <c r="P13">
        <v>4096</v>
      </c>
      <c r="Q13">
        <v>1</v>
      </c>
      <c r="R13">
        <v>256</v>
      </c>
      <c r="S13" s="5">
        <v>7</v>
      </c>
      <c r="T13">
        <v>0.1</v>
      </c>
      <c r="U13">
        <v>0.3</v>
      </c>
      <c r="V13">
        <v>1.708984375E-3</v>
      </c>
      <c r="W13">
        <v>0.1</v>
      </c>
      <c r="X13">
        <v>1.171875E-3</v>
      </c>
    </row>
    <row r="14" spans="1:24" x14ac:dyDescent="0.25">
      <c r="A14" t="s">
        <v>106</v>
      </c>
      <c r="C14" t="s">
        <v>56</v>
      </c>
      <c r="D14" t="s">
        <v>55</v>
      </c>
      <c r="E14">
        <v>0.3</v>
      </c>
      <c r="F14" s="6">
        <v>3.3300000000000003E-2</v>
      </c>
      <c r="G14" s="6">
        <v>-8.5500000000000007E-2</v>
      </c>
      <c r="H14" s="4">
        <v>3.0000000000000001E-3</v>
      </c>
      <c r="I14" s="4">
        <v>0.22700000000000001</v>
      </c>
      <c r="J14" s="6">
        <v>9.2979980406489304E-3</v>
      </c>
      <c r="K14" s="6">
        <v>9.5470954824789303E-2</v>
      </c>
      <c r="L14" s="6">
        <v>0.64625228661738598</v>
      </c>
      <c r="M14" s="6">
        <v>1.4387566950542699E-2</v>
      </c>
      <c r="N14" s="6">
        <v>0.27761987524331899</v>
      </c>
      <c r="O14" t="s">
        <v>82</v>
      </c>
      <c r="P14">
        <v>4096</v>
      </c>
      <c r="Q14">
        <v>1</v>
      </c>
      <c r="R14">
        <v>256</v>
      </c>
      <c r="S14" s="5">
        <v>14.5</v>
      </c>
      <c r="T14">
        <v>0.1</v>
      </c>
      <c r="U14">
        <v>0.3</v>
      </c>
      <c r="V14">
        <v>3.5400390625E-3</v>
      </c>
      <c r="W14">
        <v>0.1</v>
      </c>
      <c r="X14">
        <v>1.171875E-3</v>
      </c>
    </row>
    <row r="15" spans="1:24" x14ac:dyDescent="0.25">
      <c r="A15" t="s">
        <v>107</v>
      </c>
      <c r="C15" t="s">
        <v>56</v>
      </c>
      <c r="D15" t="s">
        <v>16</v>
      </c>
      <c r="E15">
        <v>0.3</v>
      </c>
      <c r="F15" s="6">
        <v>3.3300000000000003E-2</v>
      </c>
      <c r="G15" s="6">
        <v>-0.2321</v>
      </c>
      <c r="H15">
        <v>3.0000000000000001E-3</v>
      </c>
      <c r="I15">
        <v>0.22700000000000001</v>
      </c>
      <c r="J15" s="6">
        <v>7.4983962347374505E-2</v>
      </c>
      <c r="K15" s="6">
        <v>0.114157814610218</v>
      </c>
      <c r="L15" s="6">
        <v>0.79107747558971098</v>
      </c>
      <c r="M15" s="6">
        <v>9.4787128519210298E-2</v>
      </c>
      <c r="N15" s="6">
        <v>0.108160715125823</v>
      </c>
      <c r="O15" t="s">
        <v>82</v>
      </c>
      <c r="P15">
        <v>4096</v>
      </c>
      <c r="Q15">
        <v>1</v>
      </c>
      <c r="R15">
        <v>256</v>
      </c>
      <c r="S15" s="5">
        <v>14.5</v>
      </c>
      <c r="T15">
        <v>0.1</v>
      </c>
      <c r="U15">
        <v>0.3</v>
      </c>
      <c r="V15">
        <v>3.5400390625E-3</v>
      </c>
      <c r="W15">
        <v>0.1</v>
      </c>
      <c r="X15">
        <v>1.171875E-3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selection activeCell="J8" sqref="J8"/>
    </sheetView>
  </sheetViews>
  <sheetFormatPr defaultRowHeight="15" x14ac:dyDescent="0.25"/>
  <cols>
    <col min="2" max="2" width="4" bestFit="1" customWidth="1"/>
    <col min="3" max="3" width="6.28515625" bestFit="1" customWidth="1"/>
    <col min="4" max="5" width="14.5703125" bestFit="1" customWidth="1"/>
    <col min="6" max="6" width="9.28515625" bestFit="1" customWidth="1"/>
    <col min="7" max="7" width="16.7109375" bestFit="1" customWidth="1"/>
    <col min="8" max="8" width="22.85546875" bestFit="1" customWidth="1"/>
    <col min="9" max="9" width="11.42578125" bestFit="1" customWidth="1"/>
    <col min="10" max="10" width="17.85546875" bestFit="1" customWidth="1"/>
  </cols>
  <sheetData>
    <row r="1" spans="1:10" x14ac:dyDescent="0.25">
      <c r="A1" s="1" t="s">
        <v>63</v>
      </c>
      <c r="B1" s="1" t="s">
        <v>65</v>
      </c>
      <c r="C1" s="1" t="s">
        <v>120</v>
      </c>
      <c r="D1" s="1" t="s">
        <v>121</v>
      </c>
      <c r="E1" s="1" t="s">
        <v>123</v>
      </c>
      <c r="F1" s="1" t="s">
        <v>160</v>
      </c>
      <c r="G1" s="1" t="s">
        <v>162</v>
      </c>
      <c r="H1" s="1" t="s">
        <v>129</v>
      </c>
      <c r="I1" s="1" t="s">
        <v>131</v>
      </c>
      <c r="J1" s="1" t="s">
        <v>161</v>
      </c>
    </row>
    <row r="2" spans="1:10" x14ac:dyDescent="0.25">
      <c r="A2">
        <v>4096</v>
      </c>
      <c r="B2">
        <v>256</v>
      </c>
      <c r="C2">
        <v>0.3</v>
      </c>
      <c r="D2">
        <v>1026</v>
      </c>
      <c r="E2">
        <v>1046</v>
      </c>
      <c r="F2">
        <v>9.81</v>
      </c>
      <c r="G2" s="2">
        <v>9.9999999999999995E-7</v>
      </c>
      <c r="H2">
        <v>0.04</v>
      </c>
      <c r="I2">
        <v>0.3</v>
      </c>
      <c r="J2" s="2">
        <v>9.9999999999999995E-8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activeCell="B35" sqref="B35"/>
    </sheetView>
  </sheetViews>
  <sheetFormatPr defaultRowHeight="15" x14ac:dyDescent="0.25"/>
  <cols>
    <col min="1" max="1" width="10" bestFit="1" customWidth="1"/>
    <col min="2" max="2" width="10" customWidth="1"/>
    <col min="3" max="3" width="13.85546875" bestFit="1" customWidth="1"/>
    <col min="4" max="4" width="19.28515625" bestFit="1" customWidth="1"/>
    <col min="7" max="7" width="10.7109375" bestFit="1" customWidth="1"/>
  </cols>
  <sheetData>
    <row r="1" spans="1:24" s="1" customFormat="1" x14ac:dyDescent="0.25">
      <c r="A1" s="1" t="s">
        <v>11</v>
      </c>
      <c r="B1" s="1" t="s">
        <v>112</v>
      </c>
      <c r="C1" s="1" t="s">
        <v>12</v>
      </c>
      <c r="D1" s="1" t="s">
        <v>13</v>
      </c>
      <c r="E1" s="1" t="s">
        <v>60</v>
      </c>
      <c r="F1" s="1" t="s">
        <v>61</v>
      </c>
      <c r="G1" s="1" t="s">
        <v>62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0</v>
      </c>
      <c r="N1" s="1" t="s">
        <v>77</v>
      </c>
      <c r="O1" s="1" t="s">
        <v>78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</row>
    <row r="2" spans="1:24" x14ac:dyDescent="0.25">
      <c r="A2" t="s">
        <v>14</v>
      </c>
      <c r="C2" t="s">
        <v>15</v>
      </c>
      <c r="D2" t="s">
        <v>16</v>
      </c>
      <c r="E2">
        <v>0.3</v>
      </c>
      <c r="F2">
        <v>0.2</v>
      </c>
      <c r="G2">
        <v>-0.1976</v>
      </c>
      <c r="H2">
        <v>3.5000000000000003E-2</v>
      </c>
      <c r="I2">
        <v>0.21</v>
      </c>
      <c r="J2">
        <v>7.7777011277344904E-2</v>
      </c>
      <c r="K2">
        <v>9.7704893377667995E-2</v>
      </c>
      <c r="L2">
        <v>0.60126117717093897</v>
      </c>
      <c r="M2">
        <v>0.129356449793253</v>
      </c>
      <c r="N2">
        <v>0.55607830506936096</v>
      </c>
      <c r="O2" t="s">
        <v>79</v>
      </c>
      <c r="P2">
        <v>4096</v>
      </c>
      <c r="Q2">
        <v>1</v>
      </c>
      <c r="R2">
        <v>256</v>
      </c>
      <c r="S2">
        <v>7</v>
      </c>
      <c r="T2">
        <v>0.1</v>
      </c>
      <c r="U2">
        <v>0.3</v>
      </c>
      <c r="V2">
        <f>S2/P2</f>
        <v>1.708984375E-3</v>
      </c>
      <c r="W2">
        <f t="shared" ref="W2:X2" si="0">T2/Q2</f>
        <v>0.1</v>
      </c>
      <c r="X2">
        <f t="shared" si="0"/>
        <v>1.171875E-3</v>
      </c>
    </row>
    <row r="3" spans="1:24" x14ac:dyDescent="0.25">
      <c r="A3" t="s">
        <v>17</v>
      </c>
      <c r="C3" t="s">
        <v>15</v>
      </c>
      <c r="D3" t="s">
        <v>18</v>
      </c>
      <c r="E3">
        <v>0.3</v>
      </c>
      <c r="F3">
        <v>0.2</v>
      </c>
      <c r="G3">
        <v>-0.21154000000000001</v>
      </c>
      <c r="H3">
        <v>3.5000000000000003E-2</v>
      </c>
      <c r="I3">
        <v>0.21</v>
      </c>
      <c r="J3">
        <v>8.2575077340579006E-2</v>
      </c>
      <c r="K3">
        <v>9.8510762484630601E-2</v>
      </c>
      <c r="L3">
        <v>0.63005788395871798</v>
      </c>
      <c r="M3">
        <v>0.13105950967830299</v>
      </c>
      <c r="N3">
        <v>0.55245349606815397</v>
      </c>
      <c r="O3" t="s">
        <v>79</v>
      </c>
      <c r="P3">
        <v>4096</v>
      </c>
      <c r="Q3">
        <v>1</v>
      </c>
      <c r="R3">
        <v>256</v>
      </c>
      <c r="S3">
        <v>7</v>
      </c>
      <c r="T3">
        <v>0.1</v>
      </c>
      <c r="U3">
        <v>0.3</v>
      </c>
      <c r="V3">
        <f t="shared" ref="V3:V34" si="1">S3/P3</f>
        <v>1.708984375E-3</v>
      </c>
      <c r="W3">
        <f t="shared" ref="W3:W34" si="2">T3/Q3</f>
        <v>0.1</v>
      </c>
      <c r="X3">
        <f t="shared" ref="X3:X34" si="3">U3/R3</f>
        <v>1.171875E-3</v>
      </c>
    </row>
    <row r="4" spans="1:24" x14ac:dyDescent="0.25">
      <c r="A4" t="s">
        <v>4</v>
      </c>
      <c r="C4" t="s">
        <v>15</v>
      </c>
      <c r="D4" t="s">
        <v>19</v>
      </c>
      <c r="E4">
        <v>0.3</v>
      </c>
      <c r="F4">
        <v>0.2</v>
      </c>
      <c r="G4">
        <v>-0.12870000000000001</v>
      </c>
      <c r="H4">
        <v>3.5000000000000003E-2</v>
      </c>
      <c r="I4">
        <v>0.21</v>
      </c>
      <c r="J4">
        <v>4.5441256555346497E-2</v>
      </c>
      <c r="K4">
        <v>9.23178397226537E-2</v>
      </c>
      <c r="L4">
        <v>0.50346488452946103</v>
      </c>
      <c r="M4">
        <v>9.0257052580372005E-2</v>
      </c>
      <c r="N4">
        <v>0.66571665461443896</v>
      </c>
      <c r="O4" t="s">
        <v>79</v>
      </c>
      <c r="P4">
        <v>4096</v>
      </c>
      <c r="Q4">
        <v>1</v>
      </c>
      <c r="R4">
        <v>256</v>
      </c>
      <c r="S4">
        <v>7</v>
      </c>
      <c r="T4">
        <v>0.1</v>
      </c>
      <c r="U4">
        <v>0.3</v>
      </c>
      <c r="V4">
        <f t="shared" si="1"/>
        <v>1.708984375E-3</v>
      </c>
      <c r="W4">
        <f t="shared" si="2"/>
        <v>0.1</v>
      </c>
      <c r="X4">
        <f t="shared" si="3"/>
        <v>1.171875E-3</v>
      </c>
    </row>
    <row r="5" spans="1:24" x14ac:dyDescent="0.25">
      <c r="A5" t="s">
        <v>20</v>
      </c>
      <c r="C5" t="s">
        <v>21</v>
      </c>
      <c r="D5" t="s">
        <v>18</v>
      </c>
      <c r="E5">
        <v>0.3</v>
      </c>
      <c r="F5">
        <v>0.4</v>
      </c>
      <c r="G5">
        <v>-0.24329999999999999</v>
      </c>
      <c r="H5">
        <v>3.5000000000000003E-2</v>
      </c>
      <c r="I5">
        <v>0.21</v>
      </c>
      <c r="J5">
        <v>9.1286022099695205E-2</v>
      </c>
      <c r="K5">
        <v>0.100382133687237</v>
      </c>
      <c r="L5">
        <v>0.70978574707922304</v>
      </c>
      <c r="M5">
        <v>0.128610672270242</v>
      </c>
      <c r="N5">
        <v>1.1153764925360099</v>
      </c>
      <c r="O5" t="s">
        <v>79</v>
      </c>
      <c r="P5">
        <v>4096</v>
      </c>
      <c r="Q5">
        <v>1</v>
      </c>
      <c r="R5">
        <v>256</v>
      </c>
      <c r="S5">
        <v>7</v>
      </c>
      <c r="T5">
        <v>0.1</v>
      </c>
      <c r="U5">
        <v>0.3</v>
      </c>
      <c r="V5">
        <f t="shared" si="1"/>
        <v>1.708984375E-3</v>
      </c>
      <c r="W5">
        <f t="shared" si="2"/>
        <v>0.1</v>
      </c>
      <c r="X5">
        <f t="shared" si="3"/>
        <v>1.171875E-3</v>
      </c>
    </row>
    <row r="6" spans="1:24" x14ac:dyDescent="0.25">
      <c r="A6" t="s">
        <v>22</v>
      </c>
      <c r="C6" t="s">
        <v>23</v>
      </c>
      <c r="D6" t="s">
        <v>19</v>
      </c>
      <c r="E6">
        <v>0.1</v>
      </c>
      <c r="F6">
        <v>6.6699999999999995E-2</v>
      </c>
      <c r="G6">
        <v>-0.12870000000000001</v>
      </c>
      <c r="H6">
        <v>3.5000000000000003E-2</v>
      </c>
      <c r="I6">
        <v>0.21</v>
      </c>
      <c r="J6">
        <v>4.54402620883083E-2</v>
      </c>
      <c r="K6">
        <v>9.2319266953948403E-2</v>
      </c>
      <c r="L6">
        <v>0.50345805021305001</v>
      </c>
      <c r="M6">
        <v>9.0256302524270401E-2</v>
      </c>
      <c r="N6">
        <v>0.22201742682283199</v>
      </c>
      <c r="O6" t="s">
        <v>80</v>
      </c>
      <c r="P6">
        <v>4096</v>
      </c>
      <c r="Q6">
        <v>1</v>
      </c>
      <c r="R6">
        <v>256</v>
      </c>
      <c r="S6">
        <v>7</v>
      </c>
      <c r="T6">
        <v>0.1</v>
      </c>
      <c r="U6">
        <v>0.3</v>
      </c>
      <c r="V6">
        <f t="shared" si="1"/>
        <v>1.708984375E-3</v>
      </c>
      <c r="W6">
        <f t="shared" si="2"/>
        <v>0.1</v>
      </c>
      <c r="X6">
        <f t="shared" si="3"/>
        <v>1.171875E-3</v>
      </c>
    </row>
    <row r="7" spans="1:24" x14ac:dyDescent="0.25">
      <c r="A7" t="s">
        <v>24</v>
      </c>
      <c r="C7" t="s">
        <v>23</v>
      </c>
      <c r="D7" t="s">
        <v>16</v>
      </c>
      <c r="E7">
        <v>0.1</v>
      </c>
      <c r="F7">
        <v>6.6699999999999995E-2</v>
      </c>
      <c r="G7">
        <v>-0.1968</v>
      </c>
      <c r="H7">
        <v>3.5000000000000003E-2</v>
      </c>
      <c r="I7">
        <v>0.21</v>
      </c>
      <c r="J7">
        <v>7.7480120952979598E-2</v>
      </c>
      <c r="K7">
        <v>9.7716038468727007E-2</v>
      </c>
      <c r="L7">
        <v>0.59984277944608599</v>
      </c>
      <c r="M7">
        <v>0.129167381200333</v>
      </c>
      <c r="N7">
        <v>0.18558779275982901</v>
      </c>
      <c r="O7" t="s">
        <v>80</v>
      </c>
      <c r="P7">
        <v>4096</v>
      </c>
      <c r="Q7">
        <v>1</v>
      </c>
      <c r="R7">
        <v>256</v>
      </c>
      <c r="S7">
        <v>7</v>
      </c>
      <c r="T7">
        <v>0.1</v>
      </c>
      <c r="U7">
        <v>0.3</v>
      </c>
      <c r="V7">
        <f t="shared" si="1"/>
        <v>1.708984375E-3</v>
      </c>
      <c r="W7">
        <f t="shared" si="2"/>
        <v>0.1</v>
      </c>
      <c r="X7">
        <f t="shared" si="3"/>
        <v>1.171875E-3</v>
      </c>
    </row>
    <row r="8" spans="1:24" x14ac:dyDescent="0.25">
      <c r="A8" t="s">
        <v>25</v>
      </c>
      <c r="C8" t="s">
        <v>23</v>
      </c>
      <c r="D8" t="s">
        <v>18</v>
      </c>
      <c r="E8">
        <v>0.1</v>
      </c>
      <c r="F8">
        <v>6.6699999999999995E-2</v>
      </c>
      <c r="G8">
        <v>-0.24329999999999999</v>
      </c>
      <c r="H8">
        <v>3.5000000000000003E-2</v>
      </c>
      <c r="I8">
        <v>0.21</v>
      </c>
      <c r="J8">
        <v>9.1286979200317794E-2</v>
      </c>
      <c r="K8">
        <v>0.100380580384396</v>
      </c>
      <c r="L8">
        <v>0.70978746527450098</v>
      </c>
      <c r="M8">
        <v>0.128611709372768</v>
      </c>
      <c r="N8">
        <v>0.185988280237222</v>
      </c>
      <c r="O8" t="s">
        <v>80</v>
      </c>
      <c r="P8">
        <v>4096</v>
      </c>
      <c r="Q8">
        <v>1</v>
      </c>
      <c r="R8">
        <v>256</v>
      </c>
      <c r="S8">
        <v>7</v>
      </c>
      <c r="T8">
        <v>0.1</v>
      </c>
      <c r="U8">
        <v>0.3</v>
      </c>
      <c r="V8">
        <f t="shared" si="1"/>
        <v>1.708984375E-3</v>
      </c>
      <c r="W8">
        <f t="shared" si="2"/>
        <v>0.1</v>
      </c>
      <c r="X8">
        <f t="shared" si="3"/>
        <v>1.171875E-3</v>
      </c>
    </row>
    <row r="9" spans="1:24" x14ac:dyDescent="0.25">
      <c r="A9" t="s">
        <v>26</v>
      </c>
      <c r="C9" t="s">
        <v>23</v>
      </c>
      <c r="D9" t="s">
        <v>27</v>
      </c>
      <c r="E9">
        <v>0.1</v>
      </c>
      <c r="F9">
        <v>6.6699999999999995E-2</v>
      </c>
      <c r="G9">
        <v>-0.15909999999999999</v>
      </c>
      <c r="H9">
        <v>3.5000000000000003E-2</v>
      </c>
      <c r="I9">
        <v>0.21</v>
      </c>
      <c r="J9">
        <v>6.1423962919644602E-2</v>
      </c>
      <c r="K9">
        <v>9.6647518328178805E-2</v>
      </c>
      <c r="L9">
        <v>0.53412810933708599</v>
      </c>
      <c r="M9">
        <v>0.114998559045841</v>
      </c>
      <c r="N9">
        <v>0.19668880177339201</v>
      </c>
      <c r="O9" t="s">
        <v>80</v>
      </c>
      <c r="P9">
        <v>4096</v>
      </c>
      <c r="Q9">
        <v>1</v>
      </c>
      <c r="R9">
        <v>256</v>
      </c>
      <c r="S9">
        <v>7</v>
      </c>
      <c r="T9">
        <v>0.1</v>
      </c>
      <c r="U9">
        <v>0.3</v>
      </c>
      <c r="V9">
        <f t="shared" si="1"/>
        <v>1.708984375E-3</v>
      </c>
      <c r="W9">
        <f t="shared" si="2"/>
        <v>0.1</v>
      </c>
      <c r="X9">
        <f t="shared" si="3"/>
        <v>1.171875E-3</v>
      </c>
    </row>
    <row r="10" spans="1:24" x14ac:dyDescent="0.25">
      <c r="A10" t="s">
        <v>28</v>
      </c>
      <c r="C10" t="s">
        <v>29</v>
      </c>
      <c r="D10" t="s">
        <v>19</v>
      </c>
      <c r="E10">
        <v>0.3</v>
      </c>
      <c r="F10">
        <v>6.6699999999999995E-2</v>
      </c>
      <c r="G10">
        <v>-0.12870000000000001</v>
      </c>
      <c r="H10">
        <v>3.5000000000000003E-2</v>
      </c>
      <c r="I10">
        <v>0.21</v>
      </c>
      <c r="J10">
        <v>4.5453971284986697E-2</v>
      </c>
      <c r="K10">
        <v>9.2581444532165103E-2</v>
      </c>
      <c r="L10">
        <v>0.50389448932063896</v>
      </c>
      <c r="M10">
        <v>9.0205335141229095E-2</v>
      </c>
      <c r="N10">
        <v>0.22208013957308301</v>
      </c>
      <c r="O10" t="s">
        <v>82</v>
      </c>
      <c r="P10">
        <v>4096</v>
      </c>
      <c r="Q10">
        <v>1</v>
      </c>
      <c r="R10">
        <v>256</v>
      </c>
      <c r="S10">
        <v>10</v>
      </c>
      <c r="T10">
        <v>0.1</v>
      </c>
      <c r="U10">
        <v>0.3</v>
      </c>
      <c r="V10">
        <f t="shared" si="1"/>
        <v>2.44140625E-3</v>
      </c>
      <c r="W10">
        <f t="shared" si="2"/>
        <v>0.1</v>
      </c>
      <c r="X10">
        <f t="shared" si="3"/>
        <v>1.171875E-3</v>
      </c>
    </row>
    <row r="11" spans="1:24" x14ac:dyDescent="0.25">
      <c r="A11" t="s">
        <v>30</v>
      </c>
      <c r="C11" t="s">
        <v>29</v>
      </c>
      <c r="D11" t="s">
        <v>18</v>
      </c>
      <c r="E11">
        <v>0.3</v>
      </c>
      <c r="F11">
        <v>6.6699999999999995E-2</v>
      </c>
      <c r="G11">
        <v>-0.24329999999999999</v>
      </c>
      <c r="H11">
        <v>3.5000000000000003E-2</v>
      </c>
      <c r="I11">
        <v>0.21</v>
      </c>
      <c r="J11">
        <v>9.1764464343010402E-2</v>
      </c>
      <c r="K11">
        <v>0.10183250638932501</v>
      </c>
      <c r="L11">
        <v>0.70431241826421997</v>
      </c>
      <c r="M11">
        <v>0.13028943117198499</v>
      </c>
      <c r="N11">
        <v>0.18478692559139301</v>
      </c>
      <c r="O11" t="s">
        <v>79</v>
      </c>
      <c r="P11">
        <v>4096</v>
      </c>
      <c r="Q11">
        <v>1</v>
      </c>
      <c r="R11">
        <v>256</v>
      </c>
      <c r="S11">
        <v>10</v>
      </c>
      <c r="T11">
        <v>0.1</v>
      </c>
      <c r="U11">
        <v>0.3</v>
      </c>
      <c r="V11">
        <f t="shared" si="1"/>
        <v>2.44140625E-3</v>
      </c>
      <c r="W11">
        <f t="shared" si="2"/>
        <v>0.1</v>
      </c>
      <c r="X11">
        <f t="shared" si="3"/>
        <v>1.171875E-3</v>
      </c>
    </row>
    <row r="12" spans="1:24" x14ac:dyDescent="0.25">
      <c r="A12" t="s">
        <v>31</v>
      </c>
      <c r="C12" t="s">
        <v>21</v>
      </c>
      <c r="D12" t="s">
        <v>19</v>
      </c>
      <c r="E12">
        <v>0.3</v>
      </c>
      <c r="F12">
        <v>0.4</v>
      </c>
      <c r="G12">
        <v>-0.12870000000000001</v>
      </c>
      <c r="H12">
        <v>3.5000000000000003E-2</v>
      </c>
      <c r="I12">
        <v>0.21</v>
      </c>
      <c r="J12">
        <v>4.5440875900921301E-2</v>
      </c>
      <c r="K12">
        <v>9.2317977560622405E-2</v>
      </c>
      <c r="L12">
        <v>0.50346001173777999</v>
      </c>
      <c r="M12">
        <v>9.0257170066147294E-2</v>
      </c>
      <c r="N12">
        <v>1.3314324426798501</v>
      </c>
      <c r="O12" t="s">
        <v>79</v>
      </c>
      <c r="P12">
        <v>4096</v>
      </c>
      <c r="Q12">
        <v>1</v>
      </c>
      <c r="R12">
        <v>256</v>
      </c>
      <c r="S12">
        <v>7</v>
      </c>
      <c r="T12">
        <v>0.1</v>
      </c>
      <c r="U12">
        <v>0.3</v>
      </c>
      <c r="V12">
        <f t="shared" si="1"/>
        <v>1.708984375E-3</v>
      </c>
      <c r="W12">
        <f t="shared" si="2"/>
        <v>0.1</v>
      </c>
      <c r="X12">
        <f t="shared" si="3"/>
        <v>1.171875E-3</v>
      </c>
    </row>
    <row r="13" spans="1:24" x14ac:dyDescent="0.25">
      <c r="A13" t="s">
        <v>32</v>
      </c>
      <c r="C13" t="s">
        <v>21</v>
      </c>
      <c r="D13" t="s">
        <v>27</v>
      </c>
      <c r="E13">
        <v>0.3</v>
      </c>
      <c r="F13">
        <v>0.4</v>
      </c>
      <c r="G13">
        <v>-0.15909999999999999</v>
      </c>
      <c r="H13">
        <v>3.5000000000000003E-2</v>
      </c>
      <c r="I13">
        <v>0.21</v>
      </c>
      <c r="J13">
        <v>6.1424656219531103E-2</v>
      </c>
      <c r="K13">
        <v>9.6647246598456096E-2</v>
      </c>
      <c r="L13">
        <v>0.53413063314970599</v>
      </c>
      <c r="M13">
        <v>0.114999313664743</v>
      </c>
      <c r="N13">
        <v>1.1795391690675501</v>
      </c>
      <c r="O13" t="s">
        <v>79</v>
      </c>
      <c r="P13">
        <v>4096</v>
      </c>
      <c r="Q13">
        <v>1</v>
      </c>
      <c r="R13">
        <v>256</v>
      </c>
      <c r="S13">
        <v>7</v>
      </c>
      <c r="T13">
        <v>0.1</v>
      </c>
      <c r="U13">
        <v>0.3</v>
      </c>
      <c r="V13">
        <f t="shared" si="1"/>
        <v>1.708984375E-3</v>
      </c>
      <c r="W13">
        <f t="shared" si="2"/>
        <v>0.1</v>
      </c>
      <c r="X13">
        <f t="shared" si="3"/>
        <v>1.171875E-3</v>
      </c>
    </row>
    <row r="14" spans="1:24" x14ac:dyDescent="0.25">
      <c r="A14" t="s">
        <v>33</v>
      </c>
      <c r="C14" t="s">
        <v>21</v>
      </c>
      <c r="D14" t="s">
        <v>16</v>
      </c>
      <c r="E14">
        <v>0.3</v>
      </c>
      <c r="F14">
        <v>0.4</v>
      </c>
      <c r="G14">
        <v>-0.1968</v>
      </c>
      <c r="H14">
        <v>3.5000000000000003E-2</v>
      </c>
      <c r="I14">
        <v>0.21</v>
      </c>
      <c r="J14">
        <v>7.7480951999275502E-2</v>
      </c>
      <c r="K14">
        <v>9.7719648380799801E-2</v>
      </c>
      <c r="L14">
        <v>0.59984690315882505</v>
      </c>
      <c r="M14">
        <v>0.12916787865579801</v>
      </c>
      <c r="N14">
        <v>1.1129681282678401</v>
      </c>
      <c r="O14" t="s">
        <v>79</v>
      </c>
      <c r="P14">
        <v>4096</v>
      </c>
      <c r="Q14">
        <v>1</v>
      </c>
      <c r="R14">
        <v>256</v>
      </c>
      <c r="S14">
        <v>7</v>
      </c>
      <c r="T14">
        <v>0.1</v>
      </c>
      <c r="U14">
        <v>0.3</v>
      </c>
      <c r="V14">
        <f t="shared" si="1"/>
        <v>1.708984375E-3</v>
      </c>
      <c r="W14">
        <f t="shared" si="2"/>
        <v>0.1</v>
      </c>
      <c r="X14">
        <f t="shared" si="3"/>
        <v>1.171875E-3</v>
      </c>
    </row>
    <row r="15" spans="1:24" x14ac:dyDescent="0.25">
      <c r="A15" t="s">
        <v>34</v>
      </c>
      <c r="C15" t="s">
        <v>35</v>
      </c>
      <c r="D15" t="s">
        <v>18</v>
      </c>
      <c r="E15">
        <v>0.2</v>
      </c>
      <c r="F15">
        <v>0.13300000000000001</v>
      </c>
      <c r="G15">
        <v>-0.24329999999999999</v>
      </c>
      <c r="H15">
        <v>3.5000000000000003E-2</v>
      </c>
      <c r="I15">
        <v>0.21</v>
      </c>
      <c r="J15">
        <v>9.12877407820578E-2</v>
      </c>
      <c r="K15">
        <v>0.100377031279222</v>
      </c>
      <c r="L15">
        <v>0.70979407658231297</v>
      </c>
      <c r="M15">
        <v>0.128611584393057</v>
      </c>
      <c r="N15">
        <v>0.37086136867317898</v>
      </c>
      <c r="O15" t="s">
        <v>79</v>
      </c>
      <c r="P15">
        <v>4096</v>
      </c>
      <c r="Q15">
        <v>1</v>
      </c>
      <c r="R15">
        <v>256</v>
      </c>
      <c r="S15">
        <v>7</v>
      </c>
      <c r="T15">
        <v>0.1</v>
      </c>
      <c r="U15">
        <v>0.3</v>
      </c>
      <c r="V15">
        <f t="shared" si="1"/>
        <v>1.708984375E-3</v>
      </c>
      <c r="W15">
        <f t="shared" si="2"/>
        <v>0.1</v>
      </c>
      <c r="X15">
        <f t="shared" si="3"/>
        <v>1.171875E-3</v>
      </c>
    </row>
    <row r="16" spans="1:24" x14ac:dyDescent="0.25">
      <c r="A16" t="s">
        <v>36</v>
      </c>
      <c r="C16" t="s">
        <v>35</v>
      </c>
      <c r="D16" t="s">
        <v>19</v>
      </c>
      <c r="E16">
        <v>0.2</v>
      </c>
      <c r="F16">
        <v>0.13300000000000001</v>
      </c>
      <c r="G16">
        <v>-0.12870000000000001</v>
      </c>
      <c r="H16">
        <v>3.5000000000000003E-2</v>
      </c>
      <c r="I16">
        <v>0.21</v>
      </c>
      <c r="J16">
        <v>4.5440368229601499E-2</v>
      </c>
      <c r="K16">
        <v>9.2319319016788901E-2</v>
      </c>
      <c r="L16">
        <v>0.503459297304511</v>
      </c>
      <c r="M16">
        <v>9.0256289779305596E-2</v>
      </c>
      <c r="N16">
        <v>0.442703446060913</v>
      </c>
      <c r="O16" t="s">
        <v>79</v>
      </c>
      <c r="P16">
        <v>4096</v>
      </c>
      <c r="Q16">
        <v>1</v>
      </c>
      <c r="R16">
        <v>256</v>
      </c>
      <c r="S16">
        <v>7</v>
      </c>
      <c r="T16">
        <v>0.1</v>
      </c>
      <c r="U16">
        <v>0.3</v>
      </c>
      <c r="V16">
        <f t="shared" si="1"/>
        <v>1.708984375E-3</v>
      </c>
      <c r="W16">
        <f t="shared" si="2"/>
        <v>0.1</v>
      </c>
      <c r="X16">
        <f t="shared" si="3"/>
        <v>1.171875E-3</v>
      </c>
    </row>
    <row r="17" spans="1:24" x14ac:dyDescent="0.25">
      <c r="A17" t="s">
        <v>37</v>
      </c>
      <c r="C17" t="s">
        <v>35</v>
      </c>
      <c r="D17" t="s">
        <v>16</v>
      </c>
      <c r="E17">
        <v>0.2</v>
      </c>
      <c r="F17">
        <v>0.1333</v>
      </c>
      <c r="G17">
        <v>-0.1968</v>
      </c>
      <c r="H17">
        <v>3.5000000000000003E-2</v>
      </c>
      <c r="I17">
        <v>0.21</v>
      </c>
      <c r="J17">
        <v>7.7480292760564201E-2</v>
      </c>
      <c r="K17">
        <v>9.7715871630995904E-2</v>
      </c>
      <c r="L17">
        <v>0.59984413273237702</v>
      </c>
      <c r="M17">
        <v>0.12916737621093399</v>
      </c>
      <c r="N17">
        <v>0.37089735011520097</v>
      </c>
      <c r="O17" t="s">
        <v>79</v>
      </c>
      <c r="P17">
        <v>4096</v>
      </c>
      <c r="Q17">
        <v>1</v>
      </c>
      <c r="R17">
        <v>256</v>
      </c>
      <c r="S17">
        <v>7</v>
      </c>
      <c r="T17">
        <v>0.1</v>
      </c>
      <c r="U17">
        <v>0.3</v>
      </c>
      <c r="V17">
        <f t="shared" si="1"/>
        <v>1.708984375E-3</v>
      </c>
      <c r="W17">
        <f t="shared" si="2"/>
        <v>0.1</v>
      </c>
      <c r="X17">
        <f t="shared" si="3"/>
        <v>1.171875E-3</v>
      </c>
    </row>
    <row r="18" spans="1:24" x14ac:dyDescent="0.25">
      <c r="A18" t="s">
        <v>38</v>
      </c>
      <c r="C18" t="s">
        <v>35</v>
      </c>
      <c r="D18" t="s">
        <v>27</v>
      </c>
      <c r="E18">
        <v>0.2</v>
      </c>
      <c r="F18">
        <v>0.1333</v>
      </c>
      <c r="G18">
        <v>-0.15909999999999999</v>
      </c>
      <c r="H18">
        <v>3.5000000000000003E-2</v>
      </c>
      <c r="I18">
        <v>0.21</v>
      </c>
      <c r="J18">
        <v>6.1423976313534398E-2</v>
      </c>
      <c r="K18">
        <v>9.6648924046324899E-2</v>
      </c>
      <c r="L18">
        <v>0.53413033831824697</v>
      </c>
      <c r="M18">
        <v>0.11499810422102701</v>
      </c>
      <c r="N18">
        <v>0.393083495119807</v>
      </c>
      <c r="O18" t="s">
        <v>79</v>
      </c>
      <c r="P18">
        <v>4096</v>
      </c>
      <c r="Q18">
        <v>1</v>
      </c>
      <c r="R18">
        <v>256</v>
      </c>
      <c r="S18">
        <v>7</v>
      </c>
      <c r="T18">
        <v>0.1</v>
      </c>
      <c r="U18">
        <v>0.3</v>
      </c>
      <c r="V18">
        <f t="shared" si="1"/>
        <v>1.708984375E-3</v>
      </c>
      <c r="W18">
        <f t="shared" si="2"/>
        <v>0.1</v>
      </c>
      <c r="X18">
        <f t="shared" si="3"/>
        <v>1.171875E-3</v>
      </c>
    </row>
    <row r="19" spans="1:24" x14ac:dyDescent="0.25">
      <c r="A19" t="s">
        <v>39</v>
      </c>
      <c r="C19" t="s">
        <v>40</v>
      </c>
      <c r="D19" t="s">
        <v>19</v>
      </c>
      <c r="E19">
        <v>0.3</v>
      </c>
      <c r="F19">
        <v>0.1333</v>
      </c>
      <c r="G19">
        <v>-0.12870000000000001</v>
      </c>
      <c r="H19">
        <v>3.5000000000000003E-2</v>
      </c>
      <c r="I19">
        <v>0.21</v>
      </c>
      <c r="J19">
        <v>4.5447870666494299E-2</v>
      </c>
      <c r="K19">
        <v>9.2139668477834599E-2</v>
      </c>
      <c r="L19">
        <v>0.50375565930278199</v>
      </c>
      <c r="M19">
        <v>9.0218084555905395E-2</v>
      </c>
      <c r="N19">
        <v>0.443795963971167</v>
      </c>
      <c r="O19" t="s">
        <v>79</v>
      </c>
      <c r="P19">
        <v>4096</v>
      </c>
      <c r="Q19">
        <v>1</v>
      </c>
      <c r="R19">
        <v>256</v>
      </c>
      <c r="S19">
        <v>7.75</v>
      </c>
      <c r="T19">
        <v>0.1</v>
      </c>
      <c r="U19">
        <v>0.3</v>
      </c>
      <c r="V19">
        <f t="shared" si="1"/>
        <v>1.89208984375E-3</v>
      </c>
      <c r="W19">
        <f t="shared" si="2"/>
        <v>0.1</v>
      </c>
      <c r="X19">
        <f t="shared" si="3"/>
        <v>1.171875E-3</v>
      </c>
    </row>
    <row r="20" spans="1:24" x14ac:dyDescent="0.25">
      <c r="A20" t="s">
        <v>41</v>
      </c>
      <c r="C20" t="s">
        <v>40</v>
      </c>
      <c r="D20" t="s">
        <v>16</v>
      </c>
      <c r="E20">
        <v>0.3</v>
      </c>
      <c r="F20">
        <v>0.1333</v>
      </c>
      <c r="G20">
        <v>-0.1968</v>
      </c>
      <c r="H20">
        <v>3.5000000000000003E-2</v>
      </c>
      <c r="I20">
        <v>0.21</v>
      </c>
      <c r="J20">
        <v>7.7481785561445596E-2</v>
      </c>
      <c r="K20">
        <v>9.7645458628813603E-2</v>
      </c>
      <c r="L20">
        <v>0.59993039306988505</v>
      </c>
      <c r="M20">
        <v>0.12915129231070599</v>
      </c>
      <c r="N20">
        <v>0.370920444310197</v>
      </c>
      <c r="O20" t="s">
        <v>79</v>
      </c>
      <c r="P20">
        <v>4096</v>
      </c>
      <c r="Q20">
        <v>1</v>
      </c>
      <c r="R20">
        <v>256</v>
      </c>
      <c r="S20">
        <v>7.75</v>
      </c>
      <c r="T20">
        <v>0.1</v>
      </c>
      <c r="U20">
        <v>0.3</v>
      </c>
      <c r="V20">
        <f t="shared" si="1"/>
        <v>1.89208984375E-3</v>
      </c>
      <c r="W20">
        <f t="shared" si="2"/>
        <v>0.1</v>
      </c>
      <c r="X20">
        <f t="shared" si="3"/>
        <v>1.171875E-3</v>
      </c>
    </row>
    <row r="21" spans="1:24" x14ac:dyDescent="0.25">
      <c r="A21" t="s">
        <v>42</v>
      </c>
      <c r="C21" t="s">
        <v>40</v>
      </c>
      <c r="D21" t="s">
        <v>18</v>
      </c>
      <c r="E21">
        <v>0.3</v>
      </c>
      <c r="F21">
        <v>0.1333</v>
      </c>
      <c r="G21">
        <v>-0.24329999999999999</v>
      </c>
      <c r="H21">
        <v>3.5000000000000003E-2</v>
      </c>
      <c r="I21">
        <v>0.21</v>
      </c>
      <c r="J21">
        <v>9.1259721177675501E-2</v>
      </c>
      <c r="K21">
        <v>0.10029478609089899</v>
      </c>
      <c r="L21">
        <v>0.71055504367871403</v>
      </c>
      <c r="M21">
        <v>0.128434414743159</v>
      </c>
      <c r="N21">
        <v>0.37195418020944998</v>
      </c>
      <c r="O21" t="s">
        <v>79</v>
      </c>
      <c r="P21">
        <v>4096</v>
      </c>
      <c r="Q21">
        <v>1</v>
      </c>
      <c r="R21">
        <v>256</v>
      </c>
      <c r="S21">
        <v>7.75</v>
      </c>
      <c r="T21">
        <v>0.1</v>
      </c>
      <c r="U21">
        <v>0.3</v>
      </c>
      <c r="V21">
        <f t="shared" si="1"/>
        <v>1.89208984375E-3</v>
      </c>
      <c r="W21">
        <f t="shared" si="2"/>
        <v>0.1</v>
      </c>
      <c r="X21">
        <f t="shared" si="3"/>
        <v>1.171875E-3</v>
      </c>
    </row>
    <row r="22" spans="1:24" x14ac:dyDescent="0.25">
      <c r="A22" t="s">
        <v>43</v>
      </c>
      <c r="C22" t="s">
        <v>15</v>
      </c>
      <c r="D22" t="s">
        <v>27</v>
      </c>
      <c r="E22">
        <v>0.3</v>
      </c>
      <c r="F22">
        <v>0.2</v>
      </c>
      <c r="G22">
        <v>-0.15909999999999999</v>
      </c>
      <c r="H22">
        <v>3.5000000000000003E-2</v>
      </c>
      <c r="I22">
        <v>0.21</v>
      </c>
      <c r="J22">
        <v>6.14228895679481E-2</v>
      </c>
      <c r="K22">
        <v>9.6649579583570094E-2</v>
      </c>
      <c r="L22">
        <v>0.53413329631398598</v>
      </c>
      <c r="M22">
        <v>0.11499543277272301</v>
      </c>
      <c r="N22">
        <v>0.58977953628885205</v>
      </c>
      <c r="O22" t="s">
        <v>79</v>
      </c>
      <c r="P22">
        <v>4096</v>
      </c>
      <c r="Q22">
        <v>1</v>
      </c>
      <c r="R22">
        <v>256</v>
      </c>
      <c r="S22">
        <v>7</v>
      </c>
      <c r="T22">
        <v>0.1</v>
      </c>
      <c r="U22">
        <v>0.3</v>
      </c>
      <c r="V22">
        <f t="shared" si="1"/>
        <v>1.708984375E-3</v>
      </c>
      <c r="W22">
        <f t="shared" si="2"/>
        <v>0.1</v>
      </c>
      <c r="X22">
        <f t="shared" si="3"/>
        <v>1.171875E-3</v>
      </c>
    </row>
    <row r="23" spans="1:24" x14ac:dyDescent="0.25">
      <c r="A23" t="s">
        <v>44</v>
      </c>
      <c r="C23" t="s">
        <v>45</v>
      </c>
      <c r="D23" t="s">
        <v>18</v>
      </c>
      <c r="E23">
        <v>0.3</v>
      </c>
      <c r="F23">
        <v>0.26669999999999999</v>
      </c>
      <c r="G23">
        <v>-0.24329999999999999</v>
      </c>
      <c r="H23">
        <v>3.5000000000000003E-2</v>
      </c>
      <c r="I23">
        <v>0.21</v>
      </c>
      <c r="J23">
        <v>9.1282662740524295E-2</v>
      </c>
      <c r="K23">
        <v>0.100379666538897</v>
      </c>
      <c r="L23">
        <v>0.70975492010095298</v>
      </c>
      <c r="M23">
        <v>0.128611525126928</v>
      </c>
      <c r="N23">
        <v>0.74367481063496199</v>
      </c>
      <c r="O23" t="s">
        <v>79</v>
      </c>
      <c r="P23">
        <v>4096</v>
      </c>
      <c r="Q23">
        <v>1</v>
      </c>
      <c r="R23">
        <v>256</v>
      </c>
      <c r="S23">
        <v>7</v>
      </c>
      <c r="T23">
        <v>0.1</v>
      </c>
      <c r="U23">
        <v>0.3</v>
      </c>
      <c r="V23">
        <f t="shared" si="1"/>
        <v>1.708984375E-3</v>
      </c>
      <c r="W23">
        <f t="shared" si="2"/>
        <v>0.1</v>
      </c>
      <c r="X23">
        <f t="shared" si="3"/>
        <v>1.171875E-3</v>
      </c>
    </row>
    <row r="24" spans="1:24" x14ac:dyDescent="0.25">
      <c r="A24" t="s">
        <v>46</v>
      </c>
      <c r="C24" t="s">
        <v>45</v>
      </c>
      <c r="D24" t="s">
        <v>19</v>
      </c>
      <c r="E24">
        <v>0.3</v>
      </c>
      <c r="F24">
        <v>0.26669999999999999</v>
      </c>
      <c r="G24">
        <v>-0.12870000000000001</v>
      </c>
      <c r="H24">
        <v>3.5000000000000003E-2</v>
      </c>
      <c r="I24">
        <v>0.21</v>
      </c>
      <c r="J24">
        <v>4.5441161526439698E-2</v>
      </c>
      <c r="K24">
        <v>9.2318107675455605E-2</v>
      </c>
      <c r="L24">
        <v>0.50346329645141796</v>
      </c>
      <c r="M24">
        <v>9.0257148528452097E-2</v>
      </c>
      <c r="N24">
        <v>0.88773268707478803</v>
      </c>
      <c r="O24" t="s">
        <v>79</v>
      </c>
      <c r="P24">
        <v>4096</v>
      </c>
      <c r="Q24">
        <v>1</v>
      </c>
      <c r="R24">
        <v>256</v>
      </c>
      <c r="S24">
        <v>7</v>
      </c>
      <c r="T24">
        <v>0.1</v>
      </c>
      <c r="U24">
        <v>0.3</v>
      </c>
      <c r="V24">
        <f t="shared" si="1"/>
        <v>1.708984375E-3</v>
      </c>
      <c r="W24">
        <f t="shared" si="2"/>
        <v>0.1</v>
      </c>
      <c r="X24">
        <f t="shared" si="3"/>
        <v>1.171875E-3</v>
      </c>
    </row>
    <row r="25" spans="1:24" x14ac:dyDescent="0.25">
      <c r="A25" t="s">
        <v>47</v>
      </c>
      <c r="C25" t="s">
        <v>45</v>
      </c>
      <c r="D25" t="s">
        <v>27</v>
      </c>
      <c r="E25">
        <v>0.3</v>
      </c>
      <c r="F25">
        <v>0.26669999999999999</v>
      </c>
      <c r="G25">
        <v>-0.15909999999999999</v>
      </c>
      <c r="H25">
        <v>3.5000000000000003E-2</v>
      </c>
      <c r="I25">
        <v>0.21</v>
      </c>
      <c r="J25">
        <v>6.1421084799345098E-2</v>
      </c>
      <c r="K25">
        <v>9.6646522624890499E-2</v>
      </c>
      <c r="L25">
        <v>0.53412980463481796</v>
      </c>
      <c r="M25">
        <v>0.114992805618362</v>
      </c>
      <c r="N25">
        <v>0.78647999554646597</v>
      </c>
      <c r="O25" t="s">
        <v>79</v>
      </c>
      <c r="P25">
        <v>4096</v>
      </c>
      <c r="Q25">
        <v>1</v>
      </c>
      <c r="R25">
        <v>256</v>
      </c>
      <c r="S25">
        <v>7</v>
      </c>
      <c r="T25">
        <v>0.1</v>
      </c>
      <c r="U25">
        <v>0.3</v>
      </c>
      <c r="V25">
        <f t="shared" si="1"/>
        <v>1.708984375E-3</v>
      </c>
      <c r="W25">
        <f t="shared" si="2"/>
        <v>0.1</v>
      </c>
      <c r="X25">
        <f t="shared" si="3"/>
        <v>1.171875E-3</v>
      </c>
    </row>
    <row r="26" spans="1:24" x14ac:dyDescent="0.25">
      <c r="A26" t="s">
        <v>48</v>
      </c>
      <c r="C26" t="s">
        <v>45</v>
      </c>
      <c r="D26" t="s">
        <v>16</v>
      </c>
      <c r="E26">
        <v>0.3</v>
      </c>
      <c r="F26">
        <v>0.26669999999999999</v>
      </c>
      <c r="G26">
        <v>-0.1968</v>
      </c>
      <c r="H26">
        <v>3.5000000000000003E-2</v>
      </c>
      <c r="I26">
        <v>0.21</v>
      </c>
      <c r="J26">
        <v>7.7479704177367395E-2</v>
      </c>
      <c r="K26">
        <v>9.7716631246343694E-2</v>
      </c>
      <c r="L26">
        <v>0.59984675705363899</v>
      </c>
      <c r="M26">
        <v>0.129165829882846</v>
      </c>
      <c r="N26">
        <v>0.74207738470905205</v>
      </c>
      <c r="O26" t="s">
        <v>79</v>
      </c>
      <c r="P26">
        <v>4096</v>
      </c>
      <c r="Q26">
        <v>1</v>
      </c>
      <c r="R26">
        <v>256</v>
      </c>
      <c r="S26">
        <v>7</v>
      </c>
      <c r="T26">
        <v>0.1</v>
      </c>
      <c r="U26">
        <v>0.3</v>
      </c>
      <c r="V26">
        <f t="shared" si="1"/>
        <v>1.708984375E-3</v>
      </c>
      <c r="W26">
        <f t="shared" si="2"/>
        <v>0.1</v>
      </c>
      <c r="X26">
        <f t="shared" si="3"/>
        <v>1.171875E-3</v>
      </c>
    </row>
    <row r="27" spans="1:24" x14ac:dyDescent="0.25">
      <c r="A27" t="s">
        <v>49</v>
      </c>
      <c r="C27" t="s">
        <v>50</v>
      </c>
      <c r="D27" t="s">
        <v>27</v>
      </c>
      <c r="E27">
        <v>0.3</v>
      </c>
      <c r="F27">
        <v>6.6699999999999995E-2</v>
      </c>
      <c r="G27">
        <v>-0.15909999999999999</v>
      </c>
      <c r="H27">
        <v>3.5000000000000003E-2</v>
      </c>
      <c r="I27">
        <v>0.21</v>
      </c>
      <c r="J27">
        <v>6.1282478403482103E-2</v>
      </c>
      <c r="K27">
        <v>9.4656422417232197E-2</v>
      </c>
      <c r="L27">
        <v>0.53939454720838897</v>
      </c>
      <c r="M27">
        <v>0.113613455532034</v>
      </c>
      <c r="N27">
        <v>0.19788412250158499</v>
      </c>
      <c r="O27" t="s">
        <v>82</v>
      </c>
      <c r="P27">
        <v>4096</v>
      </c>
      <c r="Q27">
        <v>1</v>
      </c>
      <c r="R27">
        <v>256</v>
      </c>
      <c r="S27">
        <v>10</v>
      </c>
      <c r="T27">
        <v>0.1</v>
      </c>
      <c r="U27">
        <v>0.3</v>
      </c>
      <c r="V27">
        <f t="shared" si="1"/>
        <v>2.44140625E-3</v>
      </c>
      <c r="W27">
        <f t="shared" si="2"/>
        <v>0.1</v>
      </c>
      <c r="X27">
        <f t="shared" si="3"/>
        <v>1.171875E-3</v>
      </c>
    </row>
    <row r="28" spans="1:24" x14ac:dyDescent="0.25">
      <c r="A28" t="s">
        <v>51</v>
      </c>
      <c r="C28" t="s">
        <v>50</v>
      </c>
      <c r="D28" t="s">
        <v>16</v>
      </c>
      <c r="E28">
        <v>0.3</v>
      </c>
      <c r="F28">
        <v>6.6699999999999995E-2</v>
      </c>
      <c r="G28">
        <v>-0.1968</v>
      </c>
      <c r="H28">
        <v>3.5000000000000003E-2</v>
      </c>
      <c r="I28">
        <v>0.21</v>
      </c>
      <c r="J28">
        <v>7.7470316015148102E-2</v>
      </c>
      <c r="K28">
        <v>9.7777353140418896E-2</v>
      </c>
      <c r="L28">
        <v>0.59971181145197205</v>
      </c>
      <c r="M28">
        <v>0.12917923998792599</v>
      </c>
      <c r="N28">
        <v>0.18557927398883001</v>
      </c>
      <c r="O28" t="s">
        <v>82</v>
      </c>
      <c r="P28">
        <v>4096</v>
      </c>
      <c r="Q28">
        <v>1</v>
      </c>
      <c r="R28">
        <v>256</v>
      </c>
      <c r="S28">
        <v>10</v>
      </c>
      <c r="T28">
        <v>0.1</v>
      </c>
      <c r="U28">
        <v>0.3</v>
      </c>
      <c r="V28">
        <f t="shared" si="1"/>
        <v>2.44140625E-3</v>
      </c>
      <c r="W28">
        <f t="shared" si="2"/>
        <v>0.1</v>
      </c>
      <c r="X28">
        <f t="shared" si="3"/>
        <v>1.171875E-3</v>
      </c>
    </row>
    <row r="29" spans="1:24" x14ac:dyDescent="0.25">
      <c r="A29" t="s">
        <v>52</v>
      </c>
      <c r="C29" t="s">
        <v>40</v>
      </c>
      <c r="D29" t="s">
        <v>27</v>
      </c>
      <c r="E29">
        <v>0.3</v>
      </c>
      <c r="F29">
        <v>0.1333</v>
      </c>
      <c r="G29">
        <v>-0.12870000000000001</v>
      </c>
      <c r="H29">
        <v>3.5000000000000003E-2</v>
      </c>
      <c r="I29">
        <v>0.21</v>
      </c>
      <c r="J29">
        <v>4.54443240879858E-2</v>
      </c>
      <c r="K29">
        <v>9.2331964706530698E-2</v>
      </c>
      <c r="L29">
        <v>0.50350472433171101</v>
      </c>
      <c r="M29">
        <v>9.0256003353896996E-2</v>
      </c>
      <c r="N29">
        <v>0.44370272930122401</v>
      </c>
      <c r="O29" t="s">
        <v>79</v>
      </c>
      <c r="P29">
        <v>4096</v>
      </c>
      <c r="Q29">
        <v>1</v>
      </c>
      <c r="R29">
        <v>256</v>
      </c>
      <c r="S29">
        <v>7</v>
      </c>
      <c r="T29">
        <v>0.1</v>
      </c>
      <c r="U29">
        <v>0.3</v>
      </c>
      <c r="V29">
        <f t="shared" si="1"/>
        <v>1.708984375E-3</v>
      </c>
      <c r="W29">
        <f t="shared" si="2"/>
        <v>0.1</v>
      </c>
      <c r="X29">
        <f t="shared" si="3"/>
        <v>1.171875E-3</v>
      </c>
    </row>
    <row r="30" spans="1:24" x14ac:dyDescent="0.25">
      <c r="A30" t="s">
        <v>1</v>
      </c>
      <c r="B30" t="s">
        <v>55</v>
      </c>
      <c r="C30" t="s">
        <v>15</v>
      </c>
      <c r="D30" t="s">
        <v>53</v>
      </c>
      <c r="E30">
        <v>0.3</v>
      </c>
      <c r="F30">
        <v>0.2</v>
      </c>
      <c r="G30">
        <v>-7.3200000000000001E-2</v>
      </c>
      <c r="H30">
        <v>3.5000000000000003E-2</v>
      </c>
      <c r="I30">
        <v>0.21</v>
      </c>
      <c r="J30">
        <v>1.1482991189015E-2</v>
      </c>
      <c r="K30">
        <v>7.6558164403555798E-2</v>
      </c>
      <c r="L30">
        <v>0.52931691847596496</v>
      </c>
      <c r="M30">
        <v>2.1693981031396799E-2</v>
      </c>
      <c r="N30">
        <v>1.35787679804745</v>
      </c>
      <c r="O30" t="s">
        <v>81</v>
      </c>
      <c r="P30">
        <v>4096</v>
      </c>
      <c r="Q30">
        <v>1</v>
      </c>
      <c r="R30">
        <v>256</v>
      </c>
      <c r="S30">
        <v>7</v>
      </c>
      <c r="T30">
        <v>0.1</v>
      </c>
      <c r="U30">
        <v>0.3</v>
      </c>
      <c r="V30">
        <f t="shared" si="1"/>
        <v>1.708984375E-3</v>
      </c>
      <c r="W30">
        <f t="shared" si="2"/>
        <v>0.1</v>
      </c>
      <c r="X30">
        <f t="shared" si="3"/>
        <v>1.171875E-3</v>
      </c>
    </row>
    <row r="31" spans="1:24" x14ac:dyDescent="0.25">
      <c r="A31" t="s">
        <v>54</v>
      </c>
      <c r="C31" t="s">
        <v>21</v>
      </c>
      <c r="D31" t="s">
        <v>55</v>
      </c>
      <c r="E31">
        <v>0.3</v>
      </c>
      <c r="F31">
        <v>0.4</v>
      </c>
      <c r="G31">
        <v>-7.3249999999999996E-2</v>
      </c>
      <c r="H31">
        <v>3.5000000000000003E-2</v>
      </c>
      <c r="I31">
        <v>0.21</v>
      </c>
      <c r="J31">
        <v>1.15149936401994E-2</v>
      </c>
      <c r="K31">
        <v>7.6560896943822801E-2</v>
      </c>
      <c r="L31">
        <v>0.52920116707273401</v>
      </c>
      <c r="M31">
        <v>2.1759199254783201E-2</v>
      </c>
      <c r="N31">
        <v>2.7116806166959702</v>
      </c>
      <c r="O31" t="s">
        <v>81</v>
      </c>
      <c r="P31">
        <v>4096</v>
      </c>
      <c r="Q31">
        <v>1</v>
      </c>
      <c r="R31">
        <v>256</v>
      </c>
      <c r="S31">
        <v>7</v>
      </c>
      <c r="T31">
        <v>0.1</v>
      </c>
      <c r="U31">
        <v>0.3</v>
      </c>
      <c r="V31">
        <f t="shared" si="1"/>
        <v>1.708984375E-3</v>
      </c>
      <c r="W31">
        <f t="shared" si="2"/>
        <v>0.1</v>
      </c>
      <c r="X31">
        <f t="shared" si="3"/>
        <v>1.171875E-3</v>
      </c>
    </row>
    <row r="32" spans="1:24" x14ac:dyDescent="0.25">
      <c r="A32" t="s">
        <v>8</v>
      </c>
      <c r="B32" t="s">
        <v>136</v>
      </c>
      <c r="C32" t="s">
        <v>56</v>
      </c>
      <c r="D32" t="s">
        <v>19</v>
      </c>
      <c r="E32">
        <v>0.3</v>
      </c>
      <c r="F32">
        <v>3.3300000000000003E-2</v>
      </c>
      <c r="G32">
        <v>-0.12870000000000001</v>
      </c>
      <c r="H32">
        <v>3.5000000000000003E-2</v>
      </c>
      <c r="I32">
        <v>0.21</v>
      </c>
      <c r="J32">
        <v>4.54524232238235E-2</v>
      </c>
      <c r="K32">
        <v>9.19919884479838E-2</v>
      </c>
      <c r="L32">
        <v>0.50384897510288196</v>
      </c>
      <c r="M32">
        <v>9.0210411194232398E-2</v>
      </c>
      <c r="N32">
        <v>0.11087047350123801</v>
      </c>
      <c r="O32" t="s">
        <v>82</v>
      </c>
      <c r="P32">
        <v>4096</v>
      </c>
      <c r="Q32">
        <v>1</v>
      </c>
      <c r="R32">
        <v>256</v>
      </c>
      <c r="S32">
        <v>14.5</v>
      </c>
      <c r="T32">
        <v>0.1</v>
      </c>
      <c r="U32">
        <v>0.3</v>
      </c>
      <c r="V32">
        <f t="shared" si="1"/>
        <v>3.5400390625E-3</v>
      </c>
      <c r="W32">
        <f t="shared" si="2"/>
        <v>0.1</v>
      </c>
      <c r="X32">
        <f t="shared" si="3"/>
        <v>1.171875E-3</v>
      </c>
    </row>
    <row r="33" spans="1:24" x14ac:dyDescent="0.25">
      <c r="A33" t="s">
        <v>57</v>
      </c>
      <c r="C33" t="s">
        <v>21</v>
      </c>
      <c r="D33" t="s">
        <v>58</v>
      </c>
      <c r="E33">
        <v>0.3</v>
      </c>
      <c r="F33">
        <v>0.4</v>
      </c>
      <c r="G33">
        <v>-0.27060000000000001</v>
      </c>
      <c r="H33">
        <v>3.5000000000000003E-2</v>
      </c>
      <c r="I33">
        <v>0.21</v>
      </c>
      <c r="J33">
        <v>9.5241339319190599E-2</v>
      </c>
      <c r="K33">
        <v>0.107657082147325</v>
      </c>
      <c r="L33">
        <v>0.78322204492332104</v>
      </c>
      <c r="M33">
        <v>0.12160196452145899</v>
      </c>
      <c r="N33">
        <v>1.1470694035906499</v>
      </c>
      <c r="O33" t="s">
        <v>79</v>
      </c>
      <c r="P33">
        <v>4096</v>
      </c>
      <c r="Q33">
        <v>1</v>
      </c>
      <c r="R33">
        <v>256</v>
      </c>
      <c r="S33">
        <v>7</v>
      </c>
      <c r="T33">
        <v>0.1</v>
      </c>
      <c r="U33">
        <v>0.3</v>
      </c>
      <c r="V33">
        <f t="shared" si="1"/>
        <v>1.708984375E-3</v>
      </c>
      <c r="W33">
        <f t="shared" si="2"/>
        <v>0.1</v>
      </c>
      <c r="X33">
        <f t="shared" si="3"/>
        <v>1.171875E-3</v>
      </c>
    </row>
    <row r="34" spans="1:24" x14ac:dyDescent="0.25">
      <c r="A34" t="s">
        <v>6</v>
      </c>
      <c r="B34" t="s">
        <v>137</v>
      </c>
      <c r="C34" t="s">
        <v>15</v>
      </c>
      <c r="D34" t="s">
        <v>59</v>
      </c>
      <c r="E34">
        <v>0.3</v>
      </c>
      <c r="F34">
        <v>0.2</v>
      </c>
      <c r="G34">
        <v>-0.21329999999999999</v>
      </c>
      <c r="H34">
        <v>3.5000000000000003E-2</v>
      </c>
      <c r="I34">
        <v>0.21</v>
      </c>
      <c r="J34">
        <v>8.3140551364127596E-2</v>
      </c>
      <c r="K34">
        <v>9.8586384554032902E-2</v>
      </c>
      <c r="L34">
        <v>0.63391720218319103</v>
      </c>
      <c r="M34">
        <v>0.13115364447879699</v>
      </c>
      <c r="N34">
        <v>0.55225520026484598</v>
      </c>
      <c r="O34" t="s">
        <v>79</v>
      </c>
      <c r="P34">
        <v>4096</v>
      </c>
      <c r="Q34">
        <v>1</v>
      </c>
      <c r="R34">
        <v>256</v>
      </c>
      <c r="S34">
        <v>7</v>
      </c>
      <c r="T34">
        <v>0.1</v>
      </c>
      <c r="U34">
        <v>0.3</v>
      </c>
      <c r="V34">
        <f t="shared" si="1"/>
        <v>1.708984375E-3</v>
      </c>
      <c r="W34">
        <f t="shared" si="2"/>
        <v>0.1</v>
      </c>
      <c r="X34">
        <f t="shared" si="3"/>
        <v>1.171875E-3</v>
      </c>
    </row>
    <row r="36" spans="1:24" x14ac:dyDescent="0.25">
      <c r="G36">
        <f>MIN(G2:G34)</f>
        <v>-0.27060000000000001</v>
      </c>
    </row>
    <row r="37" spans="1:24" x14ac:dyDescent="0.25">
      <c r="G37">
        <f>MAX(G2:G34)</f>
        <v>-7.3200000000000001E-2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Normal="100" workbookViewId="0">
      <selection activeCell="C22" sqref="C22"/>
    </sheetView>
  </sheetViews>
  <sheetFormatPr defaultRowHeight="15" x14ac:dyDescent="0.25"/>
  <cols>
    <col min="1" max="1" width="10" bestFit="1" customWidth="1"/>
    <col min="2" max="2" width="10" customWidth="1"/>
    <col min="6" max="6" width="10.5703125" bestFit="1" customWidth="1"/>
    <col min="12" max="12" width="11.28515625" bestFit="1" customWidth="1"/>
  </cols>
  <sheetData>
    <row r="1" spans="1:24" s="1" customFormat="1" x14ac:dyDescent="0.25">
      <c r="A1" s="1" t="s">
        <v>11</v>
      </c>
      <c r="B1" s="1" t="s">
        <v>112</v>
      </c>
      <c r="C1" s="1" t="s">
        <v>12</v>
      </c>
      <c r="D1" s="1" t="s">
        <v>13</v>
      </c>
      <c r="E1" s="1" t="s">
        <v>60</v>
      </c>
      <c r="F1" s="1" t="s">
        <v>61</v>
      </c>
      <c r="G1" s="1" t="s">
        <v>62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0</v>
      </c>
      <c r="N1" s="1" t="s">
        <v>77</v>
      </c>
      <c r="O1" s="1" t="s">
        <v>78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</row>
    <row r="2" spans="1:24" x14ac:dyDescent="0.25">
      <c r="A2" t="s">
        <v>7</v>
      </c>
      <c r="C2" t="s">
        <v>15</v>
      </c>
      <c r="D2" t="s">
        <v>85</v>
      </c>
      <c r="E2">
        <v>0.3</v>
      </c>
      <c r="F2" s="6">
        <v>0.2</v>
      </c>
      <c r="G2">
        <v>-0.21240000000000001</v>
      </c>
      <c r="H2">
        <v>7.4999999999999997E-2</v>
      </c>
      <c r="I2">
        <v>7.4999999999999997E-2</v>
      </c>
      <c r="J2" s="6">
        <v>3.1025422307429301E-2</v>
      </c>
      <c r="K2" s="6">
        <v>8.1247965494791699E-2</v>
      </c>
      <c r="L2" s="6">
        <v>0.37588282167572501</v>
      </c>
      <c r="M2" s="6">
        <v>8.2540144210673599E-2</v>
      </c>
      <c r="N2" s="6">
        <v>0.696141274470087</v>
      </c>
      <c r="O2" t="s">
        <v>103</v>
      </c>
      <c r="P2">
        <v>4096</v>
      </c>
      <c r="Q2">
        <v>1</v>
      </c>
      <c r="R2">
        <v>256</v>
      </c>
      <c r="S2">
        <v>7</v>
      </c>
      <c r="T2">
        <v>0.1</v>
      </c>
      <c r="U2">
        <v>0.3</v>
      </c>
      <c r="V2">
        <v>1.708984375E-3</v>
      </c>
      <c r="W2">
        <v>0.1</v>
      </c>
      <c r="X2">
        <v>1.171875E-3</v>
      </c>
    </row>
    <row r="3" spans="1:24" x14ac:dyDescent="0.25">
      <c r="A3" t="s">
        <v>84</v>
      </c>
      <c r="B3" t="s">
        <v>142</v>
      </c>
      <c r="C3" t="s">
        <v>15</v>
      </c>
      <c r="D3" t="s">
        <v>16</v>
      </c>
      <c r="E3">
        <v>0.3</v>
      </c>
      <c r="F3" s="6">
        <v>0.2</v>
      </c>
      <c r="G3">
        <v>-0.29260000000000003</v>
      </c>
      <c r="H3">
        <v>7.4999999999999997E-2</v>
      </c>
      <c r="I3">
        <v>7.4999999999999997E-2</v>
      </c>
      <c r="J3" s="6">
        <v>5.38973019436002E-2</v>
      </c>
      <c r="K3" s="6">
        <v>7.8589545355902804E-2</v>
      </c>
      <c r="L3" s="6">
        <v>0.426921163676316</v>
      </c>
      <c r="M3" s="6">
        <v>0.12624649825152301</v>
      </c>
      <c r="N3" s="6">
        <v>0.56288584211416803</v>
      </c>
      <c r="O3" t="s">
        <v>103</v>
      </c>
      <c r="P3">
        <v>4096</v>
      </c>
      <c r="Q3">
        <v>1</v>
      </c>
      <c r="R3">
        <v>256</v>
      </c>
      <c r="S3">
        <v>7</v>
      </c>
      <c r="T3">
        <v>0.1</v>
      </c>
      <c r="U3">
        <v>0.3</v>
      </c>
      <c r="V3">
        <v>1.708984375E-3</v>
      </c>
      <c r="W3">
        <v>0.1</v>
      </c>
      <c r="X3">
        <v>1.171875E-3</v>
      </c>
    </row>
    <row r="4" spans="1:24" x14ac:dyDescent="0.25">
      <c r="A4" t="s">
        <v>9</v>
      </c>
      <c r="B4" t="s">
        <v>139</v>
      </c>
      <c r="C4" t="s">
        <v>56</v>
      </c>
      <c r="D4" t="s">
        <v>19</v>
      </c>
      <c r="E4">
        <v>0.3</v>
      </c>
      <c r="F4" s="6">
        <v>3.3300000000000003E-2</v>
      </c>
      <c r="G4">
        <v>-0.22370000000000001</v>
      </c>
      <c r="H4">
        <v>7.4999999999999997E-2</v>
      </c>
      <c r="I4">
        <v>7.4999999999999997E-2</v>
      </c>
      <c r="J4" s="6">
        <v>3.5362076815535902E-2</v>
      </c>
      <c r="K4" s="6">
        <v>8.0830891927083301E-2</v>
      </c>
      <c r="L4" s="6">
        <v>0.38593589336129702</v>
      </c>
      <c r="M4" s="6">
        <v>9.1626815291915298E-2</v>
      </c>
      <c r="N4" s="6">
        <v>0.110010195776809</v>
      </c>
      <c r="O4" t="s">
        <v>82</v>
      </c>
      <c r="P4">
        <v>4096</v>
      </c>
      <c r="Q4">
        <v>1</v>
      </c>
      <c r="R4">
        <v>256</v>
      </c>
      <c r="S4">
        <v>14.5</v>
      </c>
      <c r="T4">
        <v>0.1</v>
      </c>
      <c r="U4">
        <v>0.3</v>
      </c>
      <c r="V4">
        <v>3.5400390625E-3</v>
      </c>
      <c r="W4">
        <v>0.1</v>
      </c>
      <c r="X4">
        <v>1.171875E-3</v>
      </c>
    </row>
    <row r="5" spans="1:24" x14ac:dyDescent="0.25">
      <c r="A5" t="s">
        <v>2</v>
      </c>
      <c r="B5" t="s">
        <v>140</v>
      </c>
      <c r="C5" t="s">
        <v>15</v>
      </c>
      <c r="D5" t="s">
        <v>55</v>
      </c>
      <c r="E5">
        <v>0.3</v>
      </c>
      <c r="F5" s="6">
        <v>0.2</v>
      </c>
      <c r="G5">
        <v>-0.16819999999999999</v>
      </c>
      <c r="H5">
        <v>7.4999999999999997E-2</v>
      </c>
      <c r="I5">
        <v>7.4999999999999997E-2</v>
      </c>
      <c r="J5" s="6">
        <v>9.6862811933896703E-3</v>
      </c>
      <c r="K5" s="6">
        <v>8.2173665364583301E-2</v>
      </c>
      <c r="L5" s="6">
        <v>0.35595382338658599</v>
      </c>
      <c r="M5" s="6">
        <v>2.7212184718886499E-2</v>
      </c>
      <c r="N5" s="6">
        <v>1.21240659614705</v>
      </c>
      <c r="O5" t="s">
        <v>81</v>
      </c>
      <c r="P5">
        <v>4096</v>
      </c>
      <c r="Q5">
        <v>1</v>
      </c>
      <c r="R5">
        <v>256</v>
      </c>
      <c r="S5">
        <v>7</v>
      </c>
      <c r="T5">
        <v>0.1</v>
      </c>
      <c r="U5">
        <v>0.3</v>
      </c>
      <c r="V5">
        <v>1.708984375E-3</v>
      </c>
      <c r="W5">
        <v>0.1</v>
      </c>
      <c r="X5">
        <v>1.171875E-3</v>
      </c>
    </row>
    <row r="6" spans="1:24" x14ac:dyDescent="0.25">
      <c r="A6" t="s">
        <v>10</v>
      </c>
      <c r="B6" t="s">
        <v>141</v>
      </c>
      <c r="C6" t="s">
        <v>15</v>
      </c>
      <c r="D6" t="s">
        <v>19</v>
      </c>
      <c r="E6">
        <v>0.3</v>
      </c>
      <c r="F6" s="6">
        <v>0.2</v>
      </c>
      <c r="G6">
        <v>-0.22869999999999999</v>
      </c>
      <c r="H6">
        <v>7.4999999999999997E-2</v>
      </c>
      <c r="I6">
        <v>7.4999999999999997E-2</v>
      </c>
      <c r="J6" s="6">
        <v>3.7640406767641799E-2</v>
      </c>
      <c r="K6" s="6">
        <v>8.0488416883680594E-2</v>
      </c>
      <c r="L6" s="6">
        <v>0.388125339596402</v>
      </c>
      <c r="M6" s="6">
        <v>9.6980029200831805E-2</v>
      </c>
      <c r="N6" s="6">
        <v>0.64222741481508905</v>
      </c>
      <c r="O6" t="s">
        <v>103</v>
      </c>
      <c r="P6">
        <v>4096</v>
      </c>
      <c r="Q6">
        <v>1</v>
      </c>
      <c r="R6">
        <v>256</v>
      </c>
      <c r="S6">
        <v>7</v>
      </c>
      <c r="T6">
        <v>0.1</v>
      </c>
      <c r="U6">
        <v>0.3</v>
      </c>
      <c r="V6">
        <v>1.708984375E-3</v>
      </c>
      <c r="W6">
        <v>0.1</v>
      </c>
      <c r="X6">
        <v>1.171875E-3</v>
      </c>
    </row>
    <row r="7" spans="1:24" x14ac:dyDescent="0.25">
      <c r="A7" t="s">
        <v>95</v>
      </c>
      <c r="C7" t="s">
        <v>35</v>
      </c>
      <c r="D7" t="s">
        <v>85</v>
      </c>
      <c r="E7">
        <v>0.3</v>
      </c>
      <c r="F7" s="6">
        <v>0.1333</v>
      </c>
      <c r="G7">
        <v>-0.21240000000000001</v>
      </c>
      <c r="H7">
        <v>7.4999999999999997E-2</v>
      </c>
      <c r="I7">
        <v>7.4999999999999997E-2</v>
      </c>
      <c r="J7" s="6">
        <v>3.1005309354512098E-2</v>
      </c>
      <c r="K7" s="6">
        <v>8.1202189127604199E-2</v>
      </c>
      <c r="L7" s="6">
        <v>0.37597677975759503</v>
      </c>
      <c r="M7" s="6">
        <v>8.24660219030076E-2</v>
      </c>
      <c r="N7" s="6">
        <v>0.46418662958166301</v>
      </c>
      <c r="O7" t="s">
        <v>103</v>
      </c>
      <c r="P7">
        <v>4096</v>
      </c>
      <c r="Q7">
        <v>1</v>
      </c>
      <c r="R7">
        <v>256</v>
      </c>
      <c r="S7">
        <v>7.75</v>
      </c>
      <c r="T7">
        <v>0.1</v>
      </c>
      <c r="U7">
        <v>0.3</v>
      </c>
      <c r="V7">
        <v>1.89208984375E-3</v>
      </c>
      <c r="W7">
        <v>0.1</v>
      </c>
      <c r="X7">
        <v>1.171875E-3</v>
      </c>
    </row>
    <row r="8" spans="1:24" x14ac:dyDescent="0.25">
      <c r="A8" t="s">
        <v>96</v>
      </c>
      <c r="C8" t="s">
        <v>45</v>
      </c>
      <c r="D8" t="s">
        <v>85</v>
      </c>
      <c r="E8">
        <v>0.3</v>
      </c>
      <c r="F8" s="6">
        <v>0.26666000000000001</v>
      </c>
      <c r="G8">
        <v>-0.21240000000000001</v>
      </c>
      <c r="H8">
        <v>7.4999999999999997E-2</v>
      </c>
      <c r="I8">
        <v>7.4999999999999997E-2</v>
      </c>
      <c r="J8" s="6">
        <v>3.1025355021126799E-2</v>
      </c>
      <c r="K8" s="6">
        <v>8.1247965494791699E-2</v>
      </c>
      <c r="L8" s="6">
        <v>0.37585912258175802</v>
      </c>
      <c r="M8" s="6">
        <v>8.2545169605077406E-2</v>
      </c>
      <c r="N8" s="6">
        <v>0.92583971094807305</v>
      </c>
      <c r="O8" t="s">
        <v>103</v>
      </c>
      <c r="P8">
        <v>4096</v>
      </c>
      <c r="Q8">
        <v>1</v>
      </c>
      <c r="R8">
        <v>256</v>
      </c>
      <c r="S8">
        <v>7</v>
      </c>
      <c r="T8">
        <v>0.1</v>
      </c>
      <c r="U8">
        <v>0.3</v>
      </c>
      <c r="V8">
        <v>1.708984375E-3</v>
      </c>
      <c r="W8">
        <v>0.1</v>
      </c>
      <c r="X8">
        <v>1.171875E-3</v>
      </c>
    </row>
    <row r="9" spans="1:24" x14ac:dyDescent="0.25">
      <c r="A9" t="s">
        <v>97</v>
      </c>
      <c r="C9" t="s">
        <v>35</v>
      </c>
      <c r="D9" t="s">
        <v>55</v>
      </c>
      <c r="E9">
        <v>0.3</v>
      </c>
      <c r="F9" s="6">
        <v>0.1333</v>
      </c>
      <c r="G9">
        <v>-0.16819999999999999</v>
      </c>
      <c r="H9">
        <v>7.4999999999999997E-2</v>
      </c>
      <c r="I9">
        <v>7.4999999999999997E-2</v>
      </c>
      <c r="J9" s="6">
        <v>9.6785995128565207E-3</v>
      </c>
      <c r="K9" s="6">
        <v>8.3304511176215304E-2</v>
      </c>
      <c r="L9" s="6">
        <v>0.35597568088107601</v>
      </c>
      <c r="M9" s="6">
        <v>2.7188934617390099E-2</v>
      </c>
      <c r="N9" s="6">
        <v>0.808414424935194</v>
      </c>
      <c r="O9" t="s">
        <v>81</v>
      </c>
      <c r="P9">
        <v>4096</v>
      </c>
      <c r="Q9">
        <v>1</v>
      </c>
      <c r="R9">
        <v>256</v>
      </c>
      <c r="S9">
        <v>7.75</v>
      </c>
      <c r="T9">
        <v>0.1</v>
      </c>
      <c r="U9">
        <v>0.3</v>
      </c>
      <c r="V9">
        <v>1.89208984375E-3</v>
      </c>
      <c r="W9">
        <v>0.1</v>
      </c>
      <c r="X9">
        <v>1.171875E-3</v>
      </c>
    </row>
    <row r="10" spans="1:24" x14ac:dyDescent="0.25">
      <c r="A10" t="s">
        <v>98</v>
      </c>
      <c r="C10" t="s">
        <v>45</v>
      </c>
      <c r="D10" t="s">
        <v>55</v>
      </c>
      <c r="E10">
        <v>0.3</v>
      </c>
      <c r="F10" s="6">
        <v>0.26600000000000001</v>
      </c>
      <c r="G10">
        <v>-0.16819999999999999</v>
      </c>
      <c r="H10">
        <v>7.4999999999999997E-2</v>
      </c>
      <c r="I10">
        <v>7.4999999999999997E-2</v>
      </c>
      <c r="J10" s="6">
        <v>9.6861685203967606E-3</v>
      </c>
      <c r="K10" s="6">
        <v>8.2244873046875E-2</v>
      </c>
      <c r="L10" s="6">
        <v>0.35590647930348501</v>
      </c>
      <c r="M10" s="6">
        <v>2.72154880106504E-2</v>
      </c>
      <c r="N10" s="6">
        <v>1.6124029109125999</v>
      </c>
      <c r="O10" t="s">
        <v>81</v>
      </c>
      <c r="P10">
        <v>4096</v>
      </c>
      <c r="Q10">
        <v>1</v>
      </c>
      <c r="R10">
        <v>256</v>
      </c>
      <c r="S10">
        <v>7</v>
      </c>
      <c r="T10">
        <v>0.1</v>
      </c>
      <c r="U10">
        <v>0.3</v>
      </c>
      <c r="V10">
        <v>1.708984375E-3</v>
      </c>
      <c r="W10">
        <v>0.1</v>
      </c>
      <c r="X10">
        <v>1.171875E-3</v>
      </c>
    </row>
    <row r="11" spans="1:24" x14ac:dyDescent="0.25">
      <c r="A11" t="s">
        <v>100</v>
      </c>
      <c r="C11" t="s">
        <v>35</v>
      </c>
      <c r="D11" t="s">
        <v>99</v>
      </c>
      <c r="E11">
        <v>0.3</v>
      </c>
      <c r="F11" s="6">
        <v>0.1333</v>
      </c>
      <c r="G11">
        <v>-0.1903</v>
      </c>
      <c r="H11">
        <v>7.4999999999999997E-2</v>
      </c>
      <c r="I11">
        <v>7.4999999999999997E-2</v>
      </c>
      <c r="J11" s="6">
        <v>2.0877579715929299E-2</v>
      </c>
      <c r="K11" s="6">
        <v>8.2463582356770801E-2</v>
      </c>
      <c r="L11" s="6">
        <v>0.36354452713388902</v>
      </c>
      <c r="M11" s="6">
        <v>5.7427847643654203E-2</v>
      </c>
      <c r="N11" s="6">
        <v>0.55624853431828802</v>
      </c>
      <c r="O11" t="s">
        <v>103</v>
      </c>
      <c r="P11">
        <v>4096</v>
      </c>
      <c r="Q11">
        <v>1</v>
      </c>
      <c r="R11">
        <v>256</v>
      </c>
      <c r="S11">
        <v>7.75</v>
      </c>
      <c r="T11">
        <v>0.1</v>
      </c>
      <c r="U11">
        <v>0.3</v>
      </c>
      <c r="V11">
        <v>1.89208984375E-3</v>
      </c>
      <c r="W11">
        <v>0.1</v>
      </c>
      <c r="X11">
        <v>1.171875E-3</v>
      </c>
    </row>
    <row r="12" spans="1:24" x14ac:dyDescent="0.25">
      <c r="A12" t="s">
        <v>101</v>
      </c>
      <c r="C12" t="s">
        <v>45</v>
      </c>
      <c r="D12" t="s">
        <v>99</v>
      </c>
      <c r="E12">
        <v>0.3</v>
      </c>
      <c r="F12" s="6">
        <v>0.2666</v>
      </c>
      <c r="G12">
        <v>-0.1903</v>
      </c>
      <c r="H12">
        <v>7.4999999999999997E-2</v>
      </c>
      <c r="I12">
        <v>7.4999999999999997E-2</v>
      </c>
      <c r="J12" s="6">
        <v>2.0892657909408401E-2</v>
      </c>
      <c r="K12" s="6">
        <v>8.1770155164930594E-2</v>
      </c>
      <c r="L12" s="6">
        <v>0.363556199995065</v>
      </c>
      <c r="M12" s="6">
        <v>5.7467477957168701E-2</v>
      </c>
      <c r="N12" s="6">
        <v>1.11211340632163</v>
      </c>
      <c r="O12" t="s">
        <v>81</v>
      </c>
      <c r="P12">
        <v>4096</v>
      </c>
      <c r="Q12">
        <v>1</v>
      </c>
      <c r="R12">
        <v>256</v>
      </c>
      <c r="S12">
        <v>7</v>
      </c>
      <c r="T12">
        <v>0.1</v>
      </c>
      <c r="U12">
        <v>0.3</v>
      </c>
      <c r="V12">
        <v>1.708984375E-3</v>
      </c>
      <c r="W12">
        <v>0.1</v>
      </c>
      <c r="X12">
        <v>1.171875E-3</v>
      </c>
    </row>
    <row r="13" spans="1:24" x14ac:dyDescent="0.25">
      <c r="A13" t="s">
        <v>102</v>
      </c>
      <c r="C13" t="s">
        <v>15</v>
      </c>
      <c r="D13" t="s">
        <v>99</v>
      </c>
      <c r="E13">
        <v>0.3</v>
      </c>
      <c r="F13" s="6">
        <v>0.2</v>
      </c>
      <c r="G13">
        <v>-0.1903</v>
      </c>
      <c r="H13">
        <v>7.4999999999999997E-2</v>
      </c>
      <c r="I13">
        <v>7.4999999999999997E-2</v>
      </c>
      <c r="J13" s="6">
        <v>2.0892777005471399E-2</v>
      </c>
      <c r="K13" s="6">
        <v>8.1770155164930594E-2</v>
      </c>
      <c r="L13" s="6">
        <v>0.36355624683572602</v>
      </c>
      <c r="M13" s="6">
        <v>5.7467798139394503E-2</v>
      </c>
      <c r="N13" s="6">
        <v>0.83429130400872997</v>
      </c>
      <c r="O13" t="s">
        <v>103</v>
      </c>
      <c r="P13">
        <v>4096</v>
      </c>
      <c r="Q13">
        <v>1</v>
      </c>
      <c r="R13">
        <v>256</v>
      </c>
      <c r="S13">
        <v>7</v>
      </c>
      <c r="T13">
        <v>0.1</v>
      </c>
      <c r="U13">
        <v>0.3</v>
      </c>
      <c r="V13">
        <v>1.708984375E-3</v>
      </c>
      <c r="W13">
        <v>0.1</v>
      </c>
      <c r="X13">
        <v>1.171875E-3</v>
      </c>
    </row>
    <row r="15" spans="1:24" x14ac:dyDescent="0.25">
      <c r="F15" s="5"/>
    </row>
    <row r="16" spans="1:24" x14ac:dyDescent="0.25">
      <c r="F16" s="5"/>
    </row>
    <row r="17" spans="6:6" x14ac:dyDescent="0.25">
      <c r="F17" s="5"/>
    </row>
    <row r="18" spans="6:6" x14ac:dyDescent="0.25">
      <c r="F18" s="5"/>
    </row>
    <row r="19" spans="6:6" x14ac:dyDescent="0.25">
      <c r="F19" s="5"/>
    </row>
    <row r="20" spans="6:6" x14ac:dyDescent="0.25">
      <c r="F20" s="5"/>
    </row>
    <row r="21" spans="6:6" x14ac:dyDescent="0.25">
      <c r="F21" s="5"/>
    </row>
    <row r="22" spans="6:6" x14ac:dyDescent="0.25">
      <c r="F22" s="5"/>
    </row>
    <row r="23" spans="6:6" x14ac:dyDescent="0.25">
      <c r="F23" s="5"/>
    </row>
    <row r="24" spans="6:6" x14ac:dyDescent="0.25">
      <c r="F24" s="5"/>
    </row>
    <row r="25" spans="6:6" x14ac:dyDescent="0.25">
      <c r="F25" s="5"/>
    </row>
    <row r="26" spans="6:6" x14ac:dyDescent="0.25">
      <c r="F26" s="5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3" sqref="A3"/>
    </sheetView>
  </sheetViews>
  <sheetFormatPr defaultRowHeight="15" x14ac:dyDescent="0.25"/>
  <cols>
    <col min="1" max="1" width="33.5703125" customWidth="1"/>
    <col min="2" max="2" width="54.7109375" bestFit="1" customWidth="1"/>
  </cols>
  <sheetData>
    <row r="1" spans="1:6" ht="15" customHeight="1" x14ac:dyDescent="0.25">
      <c r="A1" s="9" t="s">
        <v>108</v>
      </c>
      <c r="B1" s="9"/>
      <c r="C1" s="9"/>
      <c r="D1" s="9"/>
      <c r="E1" s="9"/>
    </row>
    <row r="2" spans="1:6" ht="15" customHeight="1" x14ac:dyDescent="0.25">
      <c r="A2" s="9" t="s">
        <v>109</v>
      </c>
      <c r="B2" s="9"/>
      <c r="C2" s="9"/>
      <c r="D2" s="9"/>
      <c r="E2" s="9"/>
      <c r="F2" s="9"/>
    </row>
    <row r="3" spans="1:6" x14ac:dyDescent="0.25">
      <c r="A3" s="7"/>
      <c r="B3" s="7"/>
    </row>
    <row r="4" spans="1:6" x14ac:dyDescent="0.25">
      <c r="A4" s="7"/>
      <c r="B4" s="7"/>
    </row>
    <row r="5" spans="1:6" x14ac:dyDescent="0.25">
      <c r="A5" s="11" t="s">
        <v>110</v>
      </c>
      <c r="B5" s="11"/>
      <c r="C5" s="12"/>
    </row>
    <row r="6" spans="1:6" x14ac:dyDescent="0.25">
      <c r="A6" s="1" t="s">
        <v>11</v>
      </c>
      <c r="B6" t="s">
        <v>111</v>
      </c>
      <c r="C6" s="8"/>
    </row>
    <row r="7" spans="1:6" x14ac:dyDescent="0.25">
      <c r="A7" s="10" t="s">
        <v>112</v>
      </c>
      <c r="B7" t="s">
        <v>113</v>
      </c>
    </row>
    <row r="8" spans="1:6" x14ac:dyDescent="0.25">
      <c r="A8" s="1" t="s">
        <v>12</v>
      </c>
    </row>
    <row r="9" spans="1:6" x14ac:dyDescent="0.25">
      <c r="A9" s="1" t="s">
        <v>13</v>
      </c>
    </row>
    <row r="10" spans="1:6" x14ac:dyDescent="0.25">
      <c r="A10" s="1" t="s">
        <v>60</v>
      </c>
      <c r="B10" t="s">
        <v>156</v>
      </c>
    </row>
    <row r="11" spans="1:6" x14ac:dyDescent="0.25">
      <c r="A11" s="1" t="s">
        <v>61</v>
      </c>
      <c r="B11" t="s">
        <v>114</v>
      </c>
    </row>
    <row r="12" spans="1:6" x14ac:dyDescent="0.25">
      <c r="A12" s="1" t="s">
        <v>62</v>
      </c>
      <c r="B12" t="s">
        <v>154</v>
      </c>
    </row>
    <row r="13" spans="1:6" x14ac:dyDescent="0.25">
      <c r="A13" s="1" t="s">
        <v>72</v>
      </c>
      <c r="B13" t="s">
        <v>153</v>
      </c>
    </row>
    <row r="14" spans="1:6" x14ac:dyDescent="0.25">
      <c r="A14" s="1" t="s">
        <v>73</v>
      </c>
      <c r="B14" t="s">
        <v>155</v>
      </c>
    </row>
    <row r="15" spans="1:6" x14ac:dyDescent="0.25">
      <c r="A15" s="1" t="s">
        <v>74</v>
      </c>
      <c r="B15" t="s">
        <v>147</v>
      </c>
    </row>
    <row r="16" spans="1:6" x14ac:dyDescent="0.25">
      <c r="A16" s="1" t="s">
        <v>75</v>
      </c>
      <c r="B16" t="s">
        <v>146</v>
      </c>
    </row>
    <row r="17" spans="1:2" x14ac:dyDescent="0.25">
      <c r="A17" s="1" t="s">
        <v>76</v>
      </c>
      <c r="B17" t="s">
        <v>148</v>
      </c>
    </row>
    <row r="18" spans="1:2" x14ac:dyDescent="0.25">
      <c r="A18" s="1" t="s">
        <v>0</v>
      </c>
      <c r="B18" t="s">
        <v>115</v>
      </c>
    </row>
    <row r="19" spans="1:2" x14ac:dyDescent="0.25">
      <c r="A19" s="1" t="s">
        <v>77</v>
      </c>
      <c r="B19" t="s">
        <v>116</v>
      </c>
    </row>
    <row r="20" spans="1:2" x14ac:dyDescent="0.25">
      <c r="A20" s="1" t="s">
        <v>78</v>
      </c>
      <c r="B20" t="s">
        <v>117</v>
      </c>
    </row>
    <row r="21" spans="1:2" x14ac:dyDescent="0.25">
      <c r="A21" s="1" t="s">
        <v>63</v>
      </c>
      <c r="B21" t="s">
        <v>118</v>
      </c>
    </row>
    <row r="22" spans="1:2" x14ac:dyDescent="0.25">
      <c r="A22" s="1" t="s">
        <v>64</v>
      </c>
      <c r="B22" t="s">
        <v>149</v>
      </c>
    </row>
    <row r="23" spans="1:2" x14ac:dyDescent="0.25">
      <c r="A23" s="1" t="s">
        <v>65</v>
      </c>
      <c r="B23" t="s">
        <v>119</v>
      </c>
    </row>
    <row r="24" spans="1:2" x14ac:dyDescent="0.25">
      <c r="A24" s="1" t="s">
        <v>66</v>
      </c>
      <c r="B24" t="s">
        <v>150</v>
      </c>
    </row>
    <row r="25" spans="1:2" x14ac:dyDescent="0.25">
      <c r="A25" s="1" t="s">
        <v>67</v>
      </c>
      <c r="B25" t="s">
        <v>151</v>
      </c>
    </row>
    <row r="26" spans="1:2" x14ac:dyDescent="0.25">
      <c r="A26" s="1" t="s">
        <v>68</v>
      </c>
      <c r="B26" t="s">
        <v>152</v>
      </c>
    </row>
    <row r="27" spans="1:2" x14ac:dyDescent="0.25">
      <c r="A27" s="1" t="s">
        <v>69</v>
      </c>
    </row>
    <row r="28" spans="1:2" x14ac:dyDescent="0.25">
      <c r="A28" s="1" t="s">
        <v>70</v>
      </c>
    </row>
    <row r="29" spans="1:2" x14ac:dyDescent="0.25">
      <c r="A29" s="1" t="s">
        <v>71</v>
      </c>
    </row>
    <row r="30" spans="1:2" x14ac:dyDescent="0.25">
      <c r="A30" s="10" t="s">
        <v>121</v>
      </c>
      <c r="B30" t="s">
        <v>122</v>
      </c>
    </row>
    <row r="31" spans="1:2" x14ac:dyDescent="0.25">
      <c r="A31" s="10" t="s">
        <v>123</v>
      </c>
      <c r="B31" t="s">
        <v>124</v>
      </c>
    </row>
    <row r="32" spans="1:2" x14ac:dyDescent="0.25">
      <c r="A32" s="10" t="s">
        <v>125</v>
      </c>
      <c r="B32" t="s">
        <v>126</v>
      </c>
    </row>
    <row r="33" spans="1:2" x14ac:dyDescent="0.25">
      <c r="A33" s="10" t="s">
        <v>127</v>
      </c>
      <c r="B33" t="s">
        <v>128</v>
      </c>
    </row>
    <row r="34" spans="1:2" x14ac:dyDescent="0.25">
      <c r="A34" s="10" t="s">
        <v>129</v>
      </c>
      <c r="B34" t="s">
        <v>130</v>
      </c>
    </row>
    <row r="35" spans="1:2" x14ac:dyDescent="0.25">
      <c r="A35" s="10" t="s">
        <v>131</v>
      </c>
      <c r="B35" t="s">
        <v>132</v>
      </c>
    </row>
    <row r="36" spans="1:2" x14ac:dyDescent="0.25">
      <c r="A36" s="10" t="s">
        <v>133</v>
      </c>
      <c r="B36" t="s">
        <v>134</v>
      </c>
    </row>
  </sheetData>
  <mergeCells count="3">
    <mergeCell ref="A1:E1"/>
    <mergeCell ref="A2:F2"/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M15" sqref="M15"/>
    </sheetView>
  </sheetViews>
  <sheetFormatPr defaultRowHeight="15" x14ac:dyDescent="0.25"/>
  <cols>
    <col min="1" max="1" width="13.7109375" customWidth="1"/>
    <col min="3" max="3" width="25.140625" bestFit="1" customWidth="1"/>
  </cols>
  <sheetData>
    <row r="1" spans="1:18" x14ac:dyDescent="0.25">
      <c r="A1" t="s">
        <v>138</v>
      </c>
    </row>
    <row r="2" spans="1:18" x14ac:dyDescent="0.25">
      <c r="A2" t="s">
        <v>157</v>
      </c>
    </row>
    <row r="3" spans="1:18" x14ac:dyDescent="0.25">
      <c r="A3" s="1" t="s">
        <v>11</v>
      </c>
      <c r="B3" s="1" t="s">
        <v>112</v>
      </c>
      <c r="C3" s="1" t="s">
        <v>158</v>
      </c>
      <c r="D3" s="1" t="s">
        <v>159</v>
      </c>
      <c r="E3" s="1" t="s">
        <v>12</v>
      </c>
      <c r="F3" s="1" t="s">
        <v>13</v>
      </c>
      <c r="G3" s="1" t="s">
        <v>60</v>
      </c>
      <c r="H3" s="1" t="s">
        <v>61</v>
      </c>
      <c r="I3" s="1" t="s">
        <v>78</v>
      </c>
      <c r="J3" s="1" t="s">
        <v>63</v>
      </c>
      <c r="K3" s="1" t="s">
        <v>64</v>
      </c>
      <c r="L3" s="1" t="s">
        <v>65</v>
      </c>
      <c r="M3" s="1" t="s">
        <v>66</v>
      </c>
      <c r="N3" s="1" t="s">
        <v>67</v>
      </c>
      <c r="O3" s="1" t="s">
        <v>68</v>
      </c>
      <c r="P3" s="1" t="s">
        <v>69</v>
      </c>
      <c r="Q3" s="1" t="s">
        <v>70</v>
      </c>
      <c r="R3" s="1" t="s">
        <v>71</v>
      </c>
    </row>
    <row r="4" spans="1:18" x14ac:dyDescent="0.25">
      <c r="A4" t="s">
        <v>143</v>
      </c>
      <c r="B4" t="s">
        <v>142</v>
      </c>
      <c r="C4" t="s">
        <v>84</v>
      </c>
      <c r="D4">
        <v>83</v>
      </c>
      <c r="E4" t="s">
        <v>15</v>
      </c>
      <c r="F4" t="s">
        <v>16</v>
      </c>
      <c r="G4">
        <v>0.3</v>
      </c>
      <c r="H4" s="6">
        <v>0.2</v>
      </c>
      <c r="I4" t="s">
        <v>103</v>
      </c>
      <c r="J4">
        <v>4096</v>
      </c>
      <c r="K4">
        <v>64</v>
      </c>
      <c r="L4">
        <v>256</v>
      </c>
      <c r="M4">
        <v>7</v>
      </c>
      <c r="N4">
        <v>0.128</v>
      </c>
      <c r="O4">
        <v>0.3</v>
      </c>
      <c r="P4">
        <v>1.708984375E-3</v>
      </c>
      <c r="Q4">
        <f>N4/K4</f>
        <v>2E-3</v>
      </c>
      <c r="R4">
        <v>1.171875E-3</v>
      </c>
    </row>
    <row r="5" spans="1:18" x14ac:dyDescent="0.25">
      <c r="A5" t="s">
        <v>144</v>
      </c>
      <c r="B5" t="s">
        <v>140</v>
      </c>
      <c r="C5" t="s">
        <v>2</v>
      </c>
      <c r="D5">
        <v>90</v>
      </c>
      <c r="E5" t="s">
        <v>15</v>
      </c>
      <c r="F5" t="s">
        <v>55</v>
      </c>
      <c r="G5">
        <v>0.3</v>
      </c>
      <c r="H5" s="6">
        <v>0.2</v>
      </c>
      <c r="I5" t="s">
        <v>81</v>
      </c>
      <c r="J5">
        <v>4096</v>
      </c>
      <c r="K5">
        <v>64</v>
      </c>
      <c r="L5">
        <v>256</v>
      </c>
      <c r="M5">
        <v>7</v>
      </c>
      <c r="N5">
        <v>0.128</v>
      </c>
      <c r="O5">
        <v>0.3</v>
      </c>
      <c r="P5">
        <v>1.708984375E-3</v>
      </c>
      <c r="Q5">
        <f t="shared" ref="Q5:Q6" si="0">N5/K5</f>
        <v>2E-3</v>
      </c>
      <c r="R5">
        <v>1.171875E-3</v>
      </c>
    </row>
    <row r="6" spans="1:18" x14ac:dyDescent="0.25">
      <c r="A6" t="s">
        <v>145</v>
      </c>
      <c r="B6" t="s">
        <v>141</v>
      </c>
      <c r="C6" t="s">
        <v>10</v>
      </c>
      <c r="D6">
        <v>83</v>
      </c>
      <c r="E6" t="s">
        <v>15</v>
      </c>
      <c r="F6" t="s">
        <v>19</v>
      </c>
      <c r="G6">
        <v>0.3</v>
      </c>
      <c r="H6" s="6">
        <v>0.2</v>
      </c>
      <c r="I6" t="s">
        <v>103</v>
      </c>
      <c r="J6">
        <v>4096</v>
      </c>
      <c r="K6">
        <v>64</v>
      </c>
      <c r="L6">
        <v>256</v>
      </c>
      <c r="M6">
        <v>7</v>
      </c>
      <c r="N6">
        <v>0.128</v>
      </c>
      <c r="O6">
        <v>0.3</v>
      </c>
      <c r="P6">
        <v>1.708984375E-3</v>
      </c>
      <c r="Q6">
        <f t="shared" si="0"/>
        <v>2E-3</v>
      </c>
      <c r="R6">
        <v>1.171875E-3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Thin Pycnocline Stratification</vt:lpstr>
      <vt:lpstr>Fixed Parameters</vt:lpstr>
      <vt:lpstr>Surface Stratification</vt:lpstr>
      <vt:lpstr>Broad Pycnocline Stratification</vt:lpstr>
      <vt:lpstr>README</vt:lpstr>
      <vt:lpstr>3D Extended Runs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Hartharn-Evans</dc:creator>
  <cp:lastModifiedBy>Samuel Hartharn-Evans (PGR)</cp:lastModifiedBy>
  <cp:lastPrinted>2020-12-03T15:45:47Z</cp:lastPrinted>
  <dcterms:created xsi:type="dcterms:W3CDTF">2020-11-09T16:39:26Z</dcterms:created>
  <dcterms:modified xsi:type="dcterms:W3CDTF">2021-09-16T09:28:17Z</dcterms:modified>
</cp:coreProperties>
</file>