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wcastle-my.sharepoint.com/personal/nms198_newcastle_ac_uk/Documents/6_Publications/Manuscripts/2020b No recalibration required/Open data/"/>
    </mc:Choice>
  </mc:AlternateContent>
  <xr:revisionPtr revIDLastSave="1" documentId="11_357F0489DDA539169203799CB56473CACB2636D4" xr6:coauthVersionLast="45" xr6:coauthVersionMax="45" xr10:uidLastSave="{9191BE62-55C1-4399-9173-5AB37696DC67}"/>
  <bookViews>
    <workbookView xWindow="690" yWindow="1545" windowWidth="15735" windowHeight="11325" xr2:uid="{00000000-000D-0000-FFFF-FFFF00000000}"/>
  </bookViews>
  <sheets>
    <sheet name="43.2" sheetId="3" r:id="rId1"/>
    <sheet name="305" sheetId="4" r:id="rId2"/>
    <sheet name="953" sheetId="5" r:id="rId3"/>
    <sheet name="5100" sheetId="2" r:id="rId4"/>
    <sheet name="RespTime" sheetId="6" r:id="rId5"/>
  </sheets>
  <definedNames>
    <definedName name="_xlnm._FilterDatabase" localSheetId="1" hidden="1">'305'!$A$1:$L$19</definedName>
    <definedName name="_xlnm._FilterDatabase" localSheetId="0" hidden="1">'43.2'!$A$1:$L$98</definedName>
    <definedName name="_xlnm._FilterDatabase" localSheetId="3" hidden="1">'5100'!$A$1:$I$12</definedName>
    <definedName name="_xlnm._FilterDatabase" localSheetId="2" hidden="1">'953'!$A$1:$I$15</definedName>
    <definedName name="_xlnm._FilterDatabase" localSheetId="4" hidden="1">RespTime!$A$1:$G$179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89" i="6" l="1"/>
  <c r="AG88" i="6"/>
  <c r="Z26" i="6"/>
  <c r="Z25" i="6"/>
  <c r="S20" i="6"/>
  <c r="S19" i="6"/>
  <c r="L18" i="6"/>
  <c r="L17" i="6"/>
  <c r="G14" i="2" l="1"/>
  <c r="K6" i="2"/>
  <c r="K2" i="2"/>
  <c r="K14" i="2" s="1"/>
  <c r="K12" i="2"/>
  <c r="K11" i="2"/>
  <c r="K10" i="2"/>
  <c r="K9" i="2"/>
  <c r="K8" i="2"/>
  <c r="K7" i="2"/>
  <c r="K5" i="2"/>
  <c r="K4" i="2"/>
  <c r="K3" i="2"/>
  <c r="L11" i="5"/>
  <c r="G17" i="5"/>
  <c r="L6" i="5" s="1"/>
  <c r="K15" i="5"/>
  <c r="K14" i="5"/>
  <c r="K13" i="5"/>
  <c r="K12" i="5"/>
  <c r="K11" i="5"/>
  <c r="K10" i="5"/>
  <c r="K9" i="5"/>
  <c r="K8" i="5"/>
  <c r="K7" i="5"/>
  <c r="K6" i="5"/>
  <c r="K5" i="5"/>
  <c r="K4" i="5"/>
  <c r="K3" i="5"/>
  <c r="K2" i="5"/>
  <c r="L6" i="4"/>
  <c r="L14" i="4"/>
  <c r="G21" i="4"/>
  <c r="L7" i="4" s="1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G100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2" i="3"/>
  <c r="K100" i="3" s="1"/>
  <c r="L6" i="3"/>
  <c r="L13" i="4" l="1"/>
  <c r="L5" i="4"/>
  <c r="L18" i="4"/>
  <c r="L10" i="4"/>
  <c r="L17" i="4"/>
  <c r="L9" i="4"/>
  <c r="L14" i="5"/>
  <c r="L16" i="4"/>
  <c r="L8" i="4"/>
  <c r="L13" i="5"/>
  <c r="L5" i="5"/>
  <c r="L2" i="4"/>
  <c r="L12" i="4"/>
  <c r="L4" i="4"/>
  <c r="L21" i="4" s="1"/>
  <c r="G22" i="4" s="1"/>
  <c r="L9" i="5"/>
  <c r="L19" i="4"/>
  <c r="L11" i="4"/>
  <c r="L3" i="4"/>
  <c r="L2" i="5"/>
  <c r="K17" i="5"/>
  <c r="L15" i="5"/>
  <c r="L15" i="4"/>
  <c r="L12" i="5"/>
  <c r="L4" i="5"/>
  <c r="L3" i="5"/>
  <c r="L10" i="5"/>
  <c r="L8" i="5"/>
  <c r="L7" i="5"/>
  <c r="K21" i="4"/>
  <c r="L95" i="3"/>
  <c r="L79" i="3"/>
  <c r="L65" i="3"/>
  <c r="L43" i="3"/>
  <c r="L11" i="3"/>
  <c r="L86" i="3"/>
  <c r="L69" i="3"/>
  <c r="L62" i="3"/>
  <c r="L54" i="3"/>
  <c r="L39" i="3"/>
  <c r="L8" i="3"/>
  <c r="L98" i="3"/>
  <c r="L90" i="3"/>
  <c r="L82" i="3"/>
  <c r="L74" i="3"/>
  <c r="L66" i="3"/>
  <c r="L58" i="3"/>
  <c r="L47" i="3"/>
  <c r="L31" i="3"/>
  <c r="L16" i="3"/>
  <c r="L87" i="3"/>
  <c r="L71" i="3"/>
  <c r="L55" i="3"/>
  <c r="L27" i="3"/>
  <c r="L94" i="3"/>
  <c r="L78" i="3"/>
  <c r="L24" i="3"/>
  <c r="L2" i="3"/>
  <c r="L91" i="3"/>
  <c r="L83" i="3"/>
  <c r="L75" i="3"/>
  <c r="L68" i="3"/>
  <c r="L61" i="3"/>
  <c r="L51" i="3"/>
  <c r="L35" i="3"/>
  <c r="L20" i="3"/>
  <c r="L5" i="3"/>
  <c r="L50" i="3"/>
  <c r="L46" i="3"/>
  <c r="L42" i="3"/>
  <c r="L38" i="3"/>
  <c r="L34" i="3"/>
  <c r="L30" i="3"/>
  <c r="L23" i="3"/>
  <c r="L19" i="3"/>
  <c r="L14" i="3"/>
  <c r="L10" i="3"/>
  <c r="L7" i="3"/>
  <c r="L4" i="3"/>
  <c r="L97" i="3"/>
  <c r="L93" i="3"/>
  <c r="L89" i="3"/>
  <c r="L85" i="3"/>
  <c r="L81" i="3"/>
  <c r="L77" i="3"/>
  <c r="L73" i="3"/>
  <c r="L70" i="3"/>
  <c r="L67" i="3"/>
  <c r="L64" i="3"/>
  <c r="L60" i="3"/>
  <c r="L57" i="3"/>
  <c r="L53" i="3"/>
  <c r="L49" i="3"/>
  <c r="L45" i="3"/>
  <c r="L41" i="3"/>
  <c r="L37" i="3"/>
  <c r="L33" i="3"/>
  <c r="L29" i="3"/>
  <c r="L26" i="3"/>
  <c r="L22" i="3"/>
  <c r="L18" i="3"/>
  <c r="L13" i="3"/>
  <c r="L9" i="3"/>
  <c r="L3" i="3"/>
  <c r="L96" i="3"/>
  <c r="L92" i="3"/>
  <c r="L88" i="3"/>
  <c r="L84" i="3"/>
  <c r="L80" i="3"/>
  <c r="L76" i="3"/>
  <c r="L72" i="3"/>
  <c r="L63" i="3"/>
  <c r="L59" i="3"/>
  <c r="L56" i="3"/>
  <c r="L52" i="3"/>
  <c r="L48" i="3"/>
  <c r="L44" i="3"/>
  <c r="L40" i="3"/>
  <c r="L36" i="3"/>
  <c r="L32" i="3"/>
  <c r="L28" i="3"/>
  <c r="L25" i="3"/>
  <c r="L21" i="3"/>
  <c r="L17" i="3"/>
  <c r="L15" i="3"/>
  <c r="L12" i="3"/>
  <c r="L100" i="3" l="1"/>
  <c r="G101" i="3" s="1"/>
  <c r="L17" i="5"/>
  <c r="G18" i="5" s="1"/>
  <c r="L5" i="2"/>
  <c r="L10" i="2"/>
  <c r="L12" i="2"/>
  <c r="L4" i="2"/>
  <c r="L7" i="2"/>
  <c r="L8" i="2"/>
  <c r="L3" i="2"/>
  <c r="L11" i="2"/>
  <c r="L6" i="2"/>
  <c r="L9" i="2"/>
  <c r="L2" i="2"/>
  <c r="L14" i="2" l="1"/>
  <c r="G15" i="2" s="1"/>
</calcChain>
</file>

<file path=xl/sharedStrings.xml><?xml version="1.0" encoding="utf-8"?>
<sst xmlns="http://schemas.openxmlformats.org/spreadsheetml/2006/main" count="520" uniqueCount="51">
  <si>
    <t>Q.Cyc</t>
  </si>
  <si>
    <t>a</t>
  </si>
  <si>
    <t>b</t>
  </si>
  <si>
    <t>c</t>
  </si>
  <si>
    <t>d</t>
  </si>
  <si>
    <t>e</t>
  </si>
  <si>
    <t>f</t>
  </si>
  <si>
    <t>g</t>
  </si>
  <si>
    <t>Med.Conc</t>
  </si>
  <si>
    <t>Coulombic</t>
  </si>
  <si>
    <t>Range</t>
  </si>
  <si>
    <t>R_mean</t>
  </si>
  <si>
    <t>R_range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</si>
  <si>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</si>
  <si>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</si>
  <si>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</si>
  <si>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</si>
  <si>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</si>
  <si>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</si>
  <si>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</si>
  <si>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</si>
  <si>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</si>
  <si>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</si>
  <si>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</si>
  <si>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</si>
  <si>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</si>
  <si>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</si>
  <si>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</si>
  <si>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</si>
  <si>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</si>
  <si>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</si>
  <si>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</si>
  <si>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</si>
  <si>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</si>
  <si>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Calibration</t>
  </si>
  <si>
    <t>Include</t>
  </si>
  <si>
    <t>ag</t>
  </si>
  <si>
    <t>ah</t>
  </si>
  <si>
    <t>av</t>
  </si>
  <si>
    <t>aw</t>
  </si>
  <si>
    <t>ay</t>
  </si>
  <si>
    <t>ba</t>
  </si>
  <si>
    <t>id</t>
  </si>
  <si>
    <t>Range/2^2</t>
  </si>
  <si>
    <t>AVE_GM</t>
  </si>
  <si>
    <t>SD_GM</t>
  </si>
  <si>
    <t>xbar - xGM^2</t>
  </si>
  <si>
    <t>I.pk.95</t>
  </si>
  <si>
    <t>BA</t>
  </si>
  <si>
    <t>BB</t>
  </si>
  <si>
    <t>Include0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</si>
</sst>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9" fontId="0" fillId="0" borderId="0" xfId="1" applyFont="1"/>
    <xf numFmtId="0" fontId="2" fillId="0" borderId="0" xfId="0" applyFont="1" applyAlignment="1">
      <alignment horizontal="center" vertical="center"/>
    </xf>
    <xf numFmtId="9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1"/>
  <sheetViews>
    <sheetView tabSelected="1" workbookViewId="0">
      <selection activeCell="G101" sqref="G101"/>
    </sheetView>
  </sheetViews>
  <sheetFormatPr defaultRowHeight="15" x14ac:dyDescent="0.25"/>
  <cols>
    <col min="11" max="11" width="12" bestFit="1" customWidth="1"/>
  </cols>
  <sheetData>
    <row r="1" spans="1:12" x14ac:dyDescent="0.25">
      <c r="A1" t="s">
        <v>42</v>
      </c>
      <c r="B1" s="2" t="s">
        <v>34</v>
      </c>
      <c r="C1" s="2" t="s">
        <v>0</v>
      </c>
      <c r="D1" t="s">
        <v>11</v>
      </c>
      <c r="E1" t="s">
        <v>12</v>
      </c>
      <c r="F1" t="s">
        <v>8</v>
      </c>
      <c r="G1" s="1" t="s">
        <v>9</v>
      </c>
      <c r="H1" s="1" t="s">
        <v>10</v>
      </c>
      <c r="I1" t="s">
        <v>35</v>
      </c>
      <c r="K1" t="s">
        <v>43</v>
      </c>
      <c r="L1" t="s">
        <v>46</v>
      </c>
    </row>
    <row r="2" spans="1:12" x14ac:dyDescent="0.25">
      <c r="A2">
        <v>8</v>
      </c>
      <c r="B2" s="2">
        <v>2</v>
      </c>
      <c r="C2" s="2" t="s">
        <v>1</v>
      </c>
      <c r="D2">
        <v>12.853083409090909</v>
      </c>
      <c r="E2">
        <v>1.3744350000000001</v>
      </c>
      <c r="F2">
        <v>50</v>
      </c>
      <c r="G2" s="1">
        <v>0.46529841353594997</v>
      </c>
      <c r="H2" s="1">
        <v>4.9756342867576284E-2</v>
      </c>
      <c r="I2">
        <v>1</v>
      </c>
      <c r="K2">
        <f>2*((H2/2)^2)</f>
        <v>1.2378468277779047E-3</v>
      </c>
      <c r="L2">
        <f t="shared" ref="L2:L33" si="0">2*((G2-$G$100)^2)</f>
        <v>1.74254234327294E-2</v>
      </c>
    </row>
    <row r="3" spans="1:12" x14ac:dyDescent="0.25">
      <c r="A3">
        <v>9</v>
      </c>
      <c r="B3" s="2">
        <v>2</v>
      </c>
      <c r="C3" s="2" t="s">
        <v>2</v>
      </c>
      <c r="D3">
        <v>11.715752727272728</v>
      </c>
      <c r="E3">
        <v>0.91115318181818261</v>
      </c>
      <c r="F3">
        <v>50</v>
      </c>
      <c r="G3" s="1">
        <v>0.4241255567923719</v>
      </c>
      <c r="H3" s="1">
        <v>3.2984935714987292E-2</v>
      </c>
      <c r="I3">
        <v>1</v>
      </c>
      <c r="K3">
        <f t="shared" ref="K3:K59" si="1">2*((H3/2)^2)</f>
        <v>5.4400299206092205E-4</v>
      </c>
      <c r="L3">
        <f t="shared" si="0"/>
        <v>5.4432197367082743E-3</v>
      </c>
    </row>
    <row r="4" spans="1:12" x14ac:dyDescent="0.25">
      <c r="A4">
        <v>10</v>
      </c>
      <c r="B4" s="2">
        <v>2</v>
      </c>
      <c r="C4" s="2" t="s">
        <v>3</v>
      </c>
      <c r="D4">
        <v>24.572589204545455</v>
      </c>
      <c r="E4">
        <v>2.0193743181818187</v>
      </c>
      <c r="F4">
        <v>100</v>
      </c>
      <c r="G4" s="1">
        <v>0.44477991815017337</v>
      </c>
      <c r="H4" s="1">
        <v>3.6551994438963155E-2</v>
      </c>
      <c r="I4">
        <v>1</v>
      </c>
      <c r="K4">
        <f t="shared" si="1"/>
        <v>6.6802414873299665E-4</v>
      </c>
      <c r="L4">
        <f t="shared" si="0"/>
        <v>1.0606498736100214E-2</v>
      </c>
    </row>
    <row r="5" spans="1:12" x14ac:dyDescent="0.25">
      <c r="A5">
        <v>11</v>
      </c>
      <c r="B5" s="2">
        <v>2</v>
      </c>
      <c r="C5" s="2" t="s">
        <v>4</v>
      </c>
      <c r="D5">
        <v>54.880285568181819</v>
      </c>
      <c r="E5">
        <v>6.0390620454545436</v>
      </c>
      <c r="F5">
        <v>200</v>
      </c>
      <c r="G5" s="1">
        <v>0.49668451134483493</v>
      </c>
      <c r="H5" s="1">
        <v>5.4655484204819214E-2</v>
      </c>
      <c r="I5">
        <v>1</v>
      </c>
      <c r="K5">
        <f t="shared" si="1"/>
        <v>1.4936109768316213E-3</v>
      </c>
      <c r="L5">
        <f t="shared" si="0"/>
        <v>3.1114150671789787E-2</v>
      </c>
    </row>
    <row r="6" spans="1:12" x14ac:dyDescent="0.25">
      <c r="A6">
        <v>12</v>
      </c>
      <c r="B6" s="2">
        <v>2</v>
      </c>
      <c r="C6" s="2" t="s">
        <v>5</v>
      </c>
      <c r="D6">
        <v>93.248025681818177</v>
      </c>
      <c r="E6">
        <v>13.293542727272731</v>
      </c>
      <c r="F6">
        <v>300</v>
      </c>
      <c r="G6" s="1">
        <v>0.56261672827369102</v>
      </c>
      <c r="H6" s="1">
        <v>8.0207269394691513E-2</v>
      </c>
      <c r="I6">
        <v>1</v>
      </c>
      <c r="K6">
        <f t="shared" si="1"/>
        <v>3.2166030318763091E-3</v>
      </c>
      <c r="L6">
        <f t="shared" si="0"/>
        <v>7.2702640771751564E-2</v>
      </c>
    </row>
    <row r="7" spans="1:12" x14ac:dyDescent="0.25">
      <c r="A7">
        <v>14</v>
      </c>
      <c r="B7" s="2">
        <v>3</v>
      </c>
      <c r="C7" s="2" t="s">
        <v>1</v>
      </c>
      <c r="D7">
        <v>312.79902954545452</v>
      </c>
      <c r="E7">
        <v>255.32030863636365</v>
      </c>
      <c r="F7">
        <v>2000</v>
      </c>
      <c r="G7" s="1">
        <v>0.28309333949420595</v>
      </c>
      <c r="H7" s="1">
        <v>0.23107321949685336</v>
      </c>
      <c r="I7">
        <v>1</v>
      </c>
      <c r="K7">
        <f t="shared" si="1"/>
        <v>2.6697416384320487E-2</v>
      </c>
      <c r="L7">
        <f t="shared" si="0"/>
        <v>1.579332469637855E-2</v>
      </c>
    </row>
    <row r="8" spans="1:12" x14ac:dyDescent="0.25">
      <c r="A8">
        <v>15</v>
      </c>
      <c r="B8" s="2">
        <v>3</v>
      </c>
      <c r="C8" s="2" t="s">
        <v>2</v>
      </c>
      <c r="D8">
        <v>383.04734727272728</v>
      </c>
      <c r="E8">
        <v>170.36981581818185</v>
      </c>
      <c r="F8">
        <v>2000</v>
      </c>
      <c r="G8" s="1">
        <v>0.34667036173804833</v>
      </c>
      <c r="H8" s="1">
        <v>0.15419024854095095</v>
      </c>
      <c r="I8">
        <v>1</v>
      </c>
      <c r="K8">
        <f t="shared" si="1"/>
        <v>1.1887316372560113E-2</v>
      </c>
      <c r="L8">
        <f t="shared" si="0"/>
        <v>1.2787781757334416E-3</v>
      </c>
    </row>
    <row r="9" spans="1:12" x14ac:dyDescent="0.25">
      <c r="A9">
        <v>17</v>
      </c>
      <c r="B9" s="2">
        <v>3</v>
      </c>
      <c r="C9" s="2" t="s">
        <v>4</v>
      </c>
      <c r="D9">
        <v>28.040028409090915</v>
      </c>
      <c r="E9">
        <v>4.9891636363636351</v>
      </c>
      <c r="F9">
        <v>100</v>
      </c>
      <c r="G9" s="1">
        <v>0.50754283306933645</v>
      </c>
      <c r="H9" s="1">
        <v>9.0307121294696618E-2</v>
      </c>
      <c r="I9">
        <v>1</v>
      </c>
      <c r="K9">
        <f t="shared" si="1"/>
        <v>4.0776880782675239E-3</v>
      </c>
      <c r="L9">
        <f t="shared" si="0"/>
        <v>3.6767304216730995E-2</v>
      </c>
    </row>
    <row r="10" spans="1:12" x14ac:dyDescent="0.25">
      <c r="A10">
        <v>18</v>
      </c>
      <c r="B10" s="2">
        <v>3</v>
      </c>
      <c r="C10" s="2" t="s">
        <v>5</v>
      </c>
      <c r="D10">
        <v>55.435920136363634</v>
      </c>
      <c r="E10">
        <v>7.7795985000000005</v>
      </c>
      <c r="F10">
        <v>250</v>
      </c>
      <c r="G10" s="1">
        <v>0.40137054855042031</v>
      </c>
      <c r="H10" s="1">
        <v>5.6326326139552928E-2</v>
      </c>
      <c r="I10">
        <v>1</v>
      </c>
      <c r="K10">
        <f t="shared" si="1"/>
        <v>1.5863275081896416E-3</v>
      </c>
      <c r="L10">
        <f t="shared" si="0"/>
        <v>1.7303718070856209E-3</v>
      </c>
    </row>
    <row r="11" spans="1:12" x14ac:dyDescent="0.25">
      <c r="A11">
        <v>19</v>
      </c>
      <c r="B11" s="2">
        <v>3</v>
      </c>
      <c r="C11" s="2" t="s">
        <v>6</v>
      </c>
      <c r="D11">
        <v>99.515547159090914</v>
      </c>
      <c r="E11">
        <v>12.484781181818189</v>
      </c>
      <c r="F11">
        <v>500</v>
      </c>
      <c r="G11" s="1">
        <v>0.3602592836403456</v>
      </c>
      <c r="H11" s="1">
        <v>4.5196539167673258E-2</v>
      </c>
      <c r="I11">
        <v>1</v>
      </c>
      <c r="K11">
        <f t="shared" si="1"/>
        <v>1.0213635763675114E-3</v>
      </c>
      <c r="L11">
        <f t="shared" si="0"/>
        <v>2.7365001837489076E-4</v>
      </c>
    </row>
    <row r="12" spans="1:12" x14ac:dyDescent="0.25">
      <c r="A12">
        <v>20</v>
      </c>
      <c r="B12" s="2">
        <v>3</v>
      </c>
      <c r="C12" s="2" t="s">
        <v>7</v>
      </c>
      <c r="D12">
        <v>184.90685625</v>
      </c>
      <c r="E12">
        <v>50.944612500000005</v>
      </c>
      <c r="F12">
        <v>750</v>
      </c>
      <c r="G12" s="1">
        <v>0.44625798664618016</v>
      </c>
      <c r="H12" s="1">
        <v>0.12295076919150112</v>
      </c>
      <c r="I12">
        <v>1</v>
      </c>
      <c r="K12">
        <f t="shared" si="1"/>
        <v>7.5584458223908911E-3</v>
      </c>
      <c r="L12">
        <f t="shared" si="0"/>
        <v>1.1041420074582231E-2</v>
      </c>
    </row>
    <row r="13" spans="1:12" x14ac:dyDescent="0.25">
      <c r="A13">
        <v>21</v>
      </c>
      <c r="B13" s="2">
        <v>3</v>
      </c>
      <c r="C13" s="2" t="s">
        <v>13</v>
      </c>
      <c r="D13">
        <v>186.71976365435955</v>
      </c>
      <c r="E13">
        <v>49.042018027016539</v>
      </c>
      <c r="F13">
        <v>1000</v>
      </c>
      <c r="G13" s="1">
        <v>0.3379749708257983</v>
      </c>
      <c r="H13" s="1">
        <v>8.8769256598896701E-2</v>
      </c>
      <c r="I13">
        <v>1</v>
      </c>
      <c r="K13">
        <f t="shared" si="1"/>
        <v>3.9399904585603824E-3</v>
      </c>
      <c r="L13">
        <f t="shared" si="0"/>
        <v>2.3094894554594766E-3</v>
      </c>
    </row>
    <row r="14" spans="1:12" x14ac:dyDescent="0.25">
      <c r="A14">
        <v>22</v>
      </c>
      <c r="B14" s="2">
        <v>3</v>
      </c>
      <c r="C14" s="2" t="s">
        <v>14</v>
      </c>
      <c r="D14">
        <v>253.97421188843532</v>
      </c>
      <c r="E14">
        <v>35.013904595550017</v>
      </c>
      <c r="F14">
        <v>1500</v>
      </c>
      <c r="G14" s="1">
        <v>0.30647327729196494</v>
      </c>
      <c r="H14" s="1">
        <v>4.2251636543714118E-2</v>
      </c>
      <c r="I14">
        <v>1</v>
      </c>
      <c r="K14">
        <f t="shared" si="1"/>
        <v>8.9260039531105918E-4</v>
      </c>
      <c r="L14">
        <f t="shared" si="0"/>
        <v>8.5761064645339391E-3</v>
      </c>
    </row>
    <row r="15" spans="1:12" x14ac:dyDescent="0.25">
      <c r="A15">
        <v>24</v>
      </c>
      <c r="B15" s="2">
        <v>3</v>
      </c>
      <c r="C15" s="2" t="s">
        <v>16</v>
      </c>
      <c r="D15">
        <v>321.76112145095755</v>
      </c>
      <c r="E15">
        <v>292.40282462432378</v>
      </c>
      <c r="F15">
        <v>4000</v>
      </c>
      <c r="G15" s="1">
        <v>0.14560216271021997</v>
      </c>
      <c r="H15" s="1">
        <v>0.13231705389356016</v>
      </c>
      <c r="I15">
        <v>1</v>
      </c>
      <c r="K15">
        <f t="shared" si="1"/>
        <v>8.7539013755356526E-3</v>
      </c>
      <c r="L15">
        <f t="shared" si="0"/>
        <v>0.102472577384808</v>
      </c>
    </row>
    <row r="16" spans="1:12" x14ac:dyDescent="0.25">
      <c r="A16">
        <v>27</v>
      </c>
      <c r="B16" s="2">
        <v>3</v>
      </c>
      <c r="C16" s="2" t="s">
        <v>19</v>
      </c>
      <c r="D16">
        <v>169.28625413986705</v>
      </c>
      <c r="E16">
        <v>97.57125138461592</v>
      </c>
      <c r="F16">
        <v>750</v>
      </c>
      <c r="G16" s="1">
        <v>0.40855890620513785</v>
      </c>
      <c r="H16" s="1">
        <v>0.23548045259380163</v>
      </c>
      <c r="I16">
        <v>1</v>
      </c>
      <c r="K16">
        <f t="shared" si="1"/>
        <v>2.7725521776890829E-2</v>
      </c>
      <c r="L16">
        <f t="shared" si="0"/>
        <v>2.6794714124670949E-3</v>
      </c>
    </row>
    <row r="17" spans="1:12" x14ac:dyDescent="0.25">
      <c r="A17">
        <v>28</v>
      </c>
      <c r="B17" s="2">
        <v>3</v>
      </c>
      <c r="C17" s="2" t="s">
        <v>20</v>
      </c>
      <c r="D17">
        <v>68.120266313040332</v>
      </c>
      <c r="E17">
        <v>19.16022273399205</v>
      </c>
      <c r="F17">
        <v>250</v>
      </c>
      <c r="G17" s="1">
        <v>0.49320852959976147</v>
      </c>
      <c r="H17" s="1">
        <v>0.1387250196293951</v>
      </c>
      <c r="I17">
        <v>1</v>
      </c>
      <c r="K17">
        <f t="shared" si="1"/>
        <v>9.6223155355880281E-3</v>
      </c>
      <c r="L17">
        <f t="shared" si="0"/>
        <v>2.9404106490225311E-2</v>
      </c>
    </row>
    <row r="18" spans="1:12" x14ac:dyDescent="0.25">
      <c r="A18">
        <v>29</v>
      </c>
      <c r="B18" s="2">
        <v>3</v>
      </c>
      <c r="C18" s="2" t="s">
        <v>21</v>
      </c>
      <c r="D18">
        <v>5.7284211675340888</v>
      </c>
      <c r="E18">
        <v>3.7345974003750029</v>
      </c>
      <c r="F18">
        <v>27</v>
      </c>
      <c r="G18" s="1">
        <v>0.38403024286707937</v>
      </c>
      <c r="H18" s="1">
        <v>0.25036538074489284</v>
      </c>
      <c r="I18">
        <v>1</v>
      </c>
      <c r="K18">
        <f t="shared" si="1"/>
        <v>3.1341411937767578E-2</v>
      </c>
      <c r="L18">
        <f t="shared" si="0"/>
        <v>2.9155024747070762E-4</v>
      </c>
    </row>
    <row r="19" spans="1:12" x14ac:dyDescent="0.25">
      <c r="A19">
        <v>30</v>
      </c>
      <c r="B19" s="2">
        <v>3</v>
      </c>
      <c r="C19" s="2" t="s">
        <v>22</v>
      </c>
      <c r="D19">
        <v>10.422725774805681</v>
      </c>
      <c r="E19">
        <v>6.4754562696136384</v>
      </c>
      <c r="F19">
        <v>50</v>
      </c>
      <c r="G19" s="1">
        <v>0.37731629161506808</v>
      </c>
      <c r="H19" s="1">
        <v>0.23441997793631031</v>
      </c>
      <c r="I19">
        <v>1</v>
      </c>
      <c r="K19">
        <f t="shared" si="1"/>
        <v>2.7476363027830106E-2</v>
      </c>
      <c r="L19">
        <f t="shared" si="0"/>
        <v>5.745460527699245E-5</v>
      </c>
    </row>
    <row r="20" spans="1:12" x14ac:dyDescent="0.25">
      <c r="A20">
        <v>31</v>
      </c>
      <c r="B20" s="2">
        <v>3</v>
      </c>
      <c r="C20" s="2" t="s">
        <v>23</v>
      </c>
      <c r="D20">
        <v>17.844540322474426</v>
      </c>
      <c r="E20">
        <v>11.894437394123869</v>
      </c>
      <c r="F20">
        <v>100</v>
      </c>
      <c r="G20" s="1">
        <v>0.32299783787495506</v>
      </c>
      <c r="H20" s="1">
        <v>0.21529708760288693</v>
      </c>
      <c r="I20">
        <v>1</v>
      </c>
      <c r="K20">
        <f t="shared" si="1"/>
        <v>2.3176417965142585E-2</v>
      </c>
      <c r="L20">
        <f t="shared" si="0"/>
        <v>4.7939023545596378E-3</v>
      </c>
    </row>
    <row r="21" spans="1:12" x14ac:dyDescent="0.25">
      <c r="A21">
        <v>32</v>
      </c>
      <c r="B21" s="2">
        <v>4</v>
      </c>
      <c r="C21" s="2" t="s">
        <v>1</v>
      </c>
      <c r="D21">
        <v>10.6398080790375</v>
      </c>
      <c r="E21">
        <v>7.865413028031818</v>
      </c>
      <c r="F21">
        <v>52</v>
      </c>
      <c r="G21" s="1">
        <v>0.37036053333929247</v>
      </c>
      <c r="H21" s="1">
        <v>0.27378675840355976</v>
      </c>
      <c r="I21">
        <v>1</v>
      </c>
      <c r="K21">
        <f t="shared" si="1"/>
        <v>3.7479594538564601E-2</v>
      </c>
      <c r="L21">
        <f t="shared" si="0"/>
        <v>5.094256991615167E-6</v>
      </c>
    </row>
    <row r="22" spans="1:12" x14ac:dyDescent="0.25">
      <c r="A22">
        <v>33</v>
      </c>
      <c r="B22" s="2">
        <v>4</v>
      </c>
      <c r="C22" s="2" t="s">
        <v>2</v>
      </c>
      <c r="D22">
        <v>20.941606800585966</v>
      </c>
      <c r="E22">
        <v>13.317371575032158</v>
      </c>
      <c r="F22">
        <v>103.5</v>
      </c>
      <c r="G22" s="1">
        <v>0.36623841978455213</v>
      </c>
      <c r="H22" s="1">
        <v>0.23290157091417729</v>
      </c>
      <c r="I22">
        <v>1</v>
      </c>
      <c r="K22">
        <f t="shared" si="1"/>
        <v>2.7121570867145776E-2</v>
      </c>
      <c r="L22">
        <f t="shared" si="0"/>
        <v>6.5393018229752196E-5</v>
      </c>
    </row>
    <row r="23" spans="1:12" x14ac:dyDescent="0.25">
      <c r="A23">
        <v>34</v>
      </c>
      <c r="B23" s="2">
        <v>4</v>
      </c>
      <c r="C23" s="2" t="s">
        <v>3</v>
      </c>
      <c r="D23">
        <v>33.411141223093018</v>
      </c>
      <c r="E23">
        <v>21.292450366086229</v>
      </c>
      <c r="F23">
        <v>151.5</v>
      </c>
      <c r="G23" s="1">
        <v>0.39918381782902146</v>
      </c>
      <c r="H23" s="1">
        <v>0.25439423249016457</v>
      </c>
      <c r="I23">
        <v>1</v>
      </c>
      <c r="K23">
        <f t="shared" si="1"/>
        <v>3.2358212762129954E-2</v>
      </c>
      <c r="L23">
        <f t="shared" si="0"/>
        <v>1.4826530269873208E-3</v>
      </c>
    </row>
    <row r="24" spans="1:12" x14ac:dyDescent="0.25">
      <c r="A24">
        <v>35</v>
      </c>
      <c r="B24" s="2">
        <v>4</v>
      </c>
      <c r="C24" s="2" t="s">
        <v>4</v>
      </c>
      <c r="D24">
        <v>41.847019408388732</v>
      </c>
      <c r="E24">
        <v>17.684308015415439</v>
      </c>
      <c r="F24">
        <v>200</v>
      </c>
      <c r="G24" s="1">
        <v>0.37872919520928761</v>
      </c>
      <c r="H24" s="1">
        <v>0.16004876421781278</v>
      </c>
      <c r="I24">
        <v>1</v>
      </c>
      <c r="K24">
        <f t="shared" si="1"/>
        <v>1.2807803463824513E-2</v>
      </c>
      <c r="L24">
        <f t="shared" si="0"/>
        <v>9.1738640270467431E-5</v>
      </c>
    </row>
    <row r="25" spans="1:12" x14ac:dyDescent="0.25">
      <c r="A25">
        <v>36</v>
      </c>
      <c r="B25" s="2">
        <v>4</v>
      </c>
      <c r="C25" s="2" t="s">
        <v>5</v>
      </c>
      <c r="D25">
        <v>54.885464309103476</v>
      </c>
      <c r="E25">
        <v>14.71045886286262</v>
      </c>
      <c r="F25">
        <v>250</v>
      </c>
      <c r="G25" s="1">
        <v>0.39738510451347253</v>
      </c>
      <c r="H25" s="1">
        <v>0.10650756637017665</v>
      </c>
      <c r="I25">
        <v>1</v>
      </c>
      <c r="K25">
        <f t="shared" si="1"/>
        <v>5.6719308470487926E-3</v>
      </c>
      <c r="L25">
        <f t="shared" si="0"/>
        <v>1.2932272523002487E-3</v>
      </c>
    </row>
    <row r="26" spans="1:12" x14ac:dyDescent="0.25">
      <c r="A26">
        <v>37</v>
      </c>
      <c r="B26" s="2">
        <v>4</v>
      </c>
      <c r="C26" s="2" t="s">
        <v>6</v>
      </c>
      <c r="D26">
        <v>71.733308247972246</v>
      </c>
      <c r="E26">
        <v>17.263336471988229</v>
      </c>
      <c r="F26">
        <v>300</v>
      </c>
      <c r="G26" s="1">
        <v>0.43280658115415233</v>
      </c>
      <c r="H26" s="1">
        <v>0.10415922282472202</v>
      </c>
      <c r="I26">
        <v>1</v>
      </c>
      <c r="K26">
        <f t="shared" si="1"/>
        <v>5.4245718497250468E-3</v>
      </c>
      <c r="L26">
        <f t="shared" si="0"/>
        <v>7.4054633106743198E-3</v>
      </c>
    </row>
    <row r="27" spans="1:12" x14ac:dyDescent="0.25">
      <c r="A27">
        <v>39</v>
      </c>
      <c r="B27" s="2">
        <v>4</v>
      </c>
      <c r="C27" s="2" t="s">
        <v>13</v>
      </c>
      <c r="D27">
        <v>115.70818255881417</v>
      </c>
      <c r="E27">
        <v>29.888682999298467</v>
      </c>
      <c r="F27">
        <v>400</v>
      </c>
      <c r="G27" s="1">
        <v>0.52359842444172222</v>
      </c>
      <c r="H27" s="1">
        <v>0.1352511722247135</v>
      </c>
      <c r="I27">
        <v>1</v>
      </c>
      <c r="K27">
        <f t="shared" si="1"/>
        <v>9.1464397940795566E-3</v>
      </c>
      <c r="L27">
        <f t="shared" si="0"/>
        <v>4.5990542902583649E-2</v>
      </c>
    </row>
    <row r="28" spans="1:12" x14ac:dyDescent="0.25">
      <c r="A28">
        <v>40</v>
      </c>
      <c r="B28" s="2">
        <v>4</v>
      </c>
      <c r="C28" s="2" t="s">
        <v>14</v>
      </c>
      <c r="D28">
        <v>126.23149411933709</v>
      </c>
      <c r="E28">
        <v>56.117912720605638</v>
      </c>
      <c r="F28">
        <v>450</v>
      </c>
      <c r="G28" s="1">
        <v>0.5077494471132723</v>
      </c>
      <c r="H28" s="1">
        <v>0.22572686282316201</v>
      </c>
      <c r="I28">
        <v>1</v>
      </c>
      <c r="K28">
        <f t="shared" si="1"/>
        <v>2.5476308299993301E-2</v>
      </c>
      <c r="L28">
        <f t="shared" si="0"/>
        <v>3.6879445752871713E-2</v>
      </c>
    </row>
    <row r="29" spans="1:12" x14ac:dyDescent="0.25">
      <c r="A29">
        <v>41</v>
      </c>
      <c r="B29" s="2">
        <v>4</v>
      </c>
      <c r="C29" s="2" t="s">
        <v>15</v>
      </c>
      <c r="D29">
        <v>115.14532879195738</v>
      </c>
      <c r="E29">
        <v>25.596726795501144</v>
      </c>
      <c r="F29">
        <v>500</v>
      </c>
      <c r="G29" s="1">
        <v>0.41684113537362144</v>
      </c>
      <c r="H29" s="1">
        <v>9.2663495525407313E-2</v>
      </c>
      <c r="I29">
        <v>1</v>
      </c>
      <c r="K29">
        <f t="shared" si="1"/>
        <v>4.2932617014935903E-3</v>
      </c>
      <c r="L29">
        <f t="shared" si="0"/>
        <v>4.0292599213969981E-3</v>
      </c>
    </row>
    <row r="30" spans="1:12" x14ac:dyDescent="0.25">
      <c r="A30">
        <v>42</v>
      </c>
      <c r="B30" s="2">
        <v>4</v>
      </c>
      <c r="C30" s="2" t="s">
        <v>16</v>
      </c>
      <c r="D30">
        <v>138.72016394218821</v>
      </c>
      <c r="E30">
        <v>83.171120384754616</v>
      </c>
      <c r="F30">
        <v>600</v>
      </c>
      <c r="G30" s="1">
        <v>0.41848759913188011</v>
      </c>
      <c r="H30" s="1">
        <v>0.25090860259817749</v>
      </c>
      <c r="I30">
        <v>1</v>
      </c>
      <c r="K30">
        <f t="shared" si="1"/>
        <v>3.147756342888508E-2</v>
      </c>
      <c r="L30">
        <f t="shared" si="0"/>
        <v>4.3302852699685672E-3</v>
      </c>
    </row>
    <row r="31" spans="1:12" x14ac:dyDescent="0.25">
      <c r="A31">
        <v>43</v>
      </c>
      <c r="B31" s="2">
        <v>4</v>
      </c>
      <c r="C31" s="2" t="s">
        <v>17</v>
      </c>
      <c r="D31">
        <v>166.56461248075178</v>
      </c>
      <c r="E31">
        <v>85.904199114046776</v>
      </c>
      <c r="F31">
        <v>700</v>
      </c>
      <c r="G31" s="1">
        <v>0.43070404348993591</v>
      </c>
      <c r="H31" s="1">
        <v>0.22213173230574507</v>
      </c>
      <c r="I31">
        <v>1</v>
      </c>
      <c r="K31">
        <f t="shared" si="1"/>
        <v>2.4671253248575595E-2</v>
      </c>
      <c r="L31">
        <f t="shared" si="0"/>
        <v>6.9025463397783286E-3</v>
      </c>
    </row>
    <row r="32" spans="1:12" x14ac:dyDescent="0.25">
      <c r="A32">
        <v>44</v>
      </c>
      <c r="B32" s="2">
        <v>4</v>
      </c>
      <c r="C32" s="2" t="s">
        <v>18</v>
      </c>
      <c r="D32">
        <v>157.19812966882424</v>
      </c>
      <c r="E32">
        <v>42.013536269489848</v>
      </c>
      <c r="F32">
        <v>800</v>
      </c>
      <c r="G32" s="1">
        <v>0.35567360578818452</v>
      </c>
      <c r="H32" s="1">
        <v>9.5059056798979608E-2</v>
      </c>
      <c r="I32">
        <v>1</v>
      </c>
      <c r="K32">
        <f t="shared" si="1"/>
        <v>4.5181121397558158E-3</v>
      </c>
      <c r="L32">
        <f t="shared" si="0"/>
        <v>5.3026567376116191E-4</v>
      </c>
    </row>
    <row r="33" spans="1:12" x14ac:dyDescent="0.25">
      <c r="A33">
        <v>45</v>
      </c>
      <c r="B33" s="2">
        <v>4</v>
      </c>
      <c r="C33" s="2" t="s">
        <v>19</v>
      </c>
      <c r="D33">
        <v>205.75748731532565</v>
      </c>
      <c r="E33">
        <v>137.38063097210346</v>
      </c>
      <c r="F33">
        <v>900</v>
      </c>
      <c r="G33" s="1">
        <v>0.41381610489774262</v>
      </c>
      <c r="H33" s="1">
        <v>0.27629768587787179</v>
      </c>
      <c r="I33">
        <v>1</v>
      </c>
      <c r="K33">
        <f t="shared" si="1"/>
        <v>3.817020561073356E-2</v>
      </c>
      <c r="L33">
        <f t="shared" si="0"/>
        <v>3.5044520522401592E-3</v>
      </c>
    </row>
    <row r="34" spans="1:12" x14ac:dyDescent="0.25">
      <c r="A34">
        <v>46</v>
      </c>
      <c r="B34" s="2">
        <v>4</v>
      </c>
      <c r="C34" s="2" t="s">
        <v>20</v>
      </c>
      <c r="D34">
        <v>208.35045616931362</v>
      </c>
      <c r="E34">
        <v>147.18742760229532</v>
      </c>
      <c r="F34">
        <v>1000</v>
      </c>
      <c r="G34" s="1">
        <v>0.37712793743524764</v>
      </c>
      <c r="H34" s="1">
        <v>0.26641885987974573</v>
      </c>
      <c r="I34">
        <v>1</v>
      </c>
      <c r="K34">
        <f t="shared" si="1"/>
        <v>3.5489504449811797E-2</v>
      </c>
      <c r="L34">
        <f t="shared" ref="L34:L65" si="2">2*((G34-$G$100)^2)</f>
        <v>5.3487407720788505E-5</v>
      </c>
    </row>
    <row r="35" spans="1:12" x14ac:dyDescent="0.25">
      <c r="A35">
        <v>47</v>
      </c>
      <c r="B35" s="2">
        <v>4</v>
      </c>
      <c r="C35" s="2" t="s">
        <v>21</v>
      </c>
      <c r="D35">
        <v>31.070686440230435</v>
      </c>
      <c r="E35">
        <v>17.273084039545541</v>
      </c>
      <c r="F35">
        <v>154</v>
      </c>
      <c r="G35" s="1">
        <v>0.36519462558169918</v>
      </c>
      <c r="H35" s="1">
        <v>0.20302214663321336</v>
      </c>
      <c r="I35">
        <v>1</v>
      </c>
      <c r="K35">
        <f t="shared" si="1"/>
        <v>2.0608996011778992E-2</v>
      </c>
      <c r="L35">
        <f t="shared" si="2"/>
        <v>9.144605156675681E-5</v>
      </c>
    </row>
    <row r="36" spans="1:12" x14ac:dyDescent="0.25">
      <c r="A36">
        <v>48</v>
      </c>
      <c r="B36" s="2">
        <v>4</v>
      </c>
      <c r="C36" s="2" t="s">
        <v>22</v>
      </c>
      <c r="D36">
        <v>128.20244287762648</v>
      </c>
      <c r="E36">
        <v>57.820999623041324</v>
      </c>
      <c r="F36">
        <v>545</v>
      </c>
      <c r="G36" s="1">
        <v>0.42578861874819729</v>
      </c>
      <c r="H36" s="1">
        <v>0.1920363061071696</v>
      </c>
      <c r="I36">
        <v>1</v>
      </c>
      <c r="K36">
        <f t="shared" si="1"/>
        <v>1.8438971431643272E-2</v>
      </c>
      <c r="L36">
        <f t="shared" si="2"/>
        <v>5.7957927419192042E-3</v>
      </c>
    </row>
    <row r="37" spans="1:12" x14ac:dyDescent="0.25">
      <c r="A37">
        <v>49</v>
      </c>
      <c r="B37" s="2">
        <v>4</v>
      </c>
      <c r="C37" s="2" t="s">
        <v>23</v>
      </c>
      <c r="D37">
        <v>108.04990230799395</v>
      </c>
      <c r="E37">
        <v>37.278453438042753</v>
      </c>
      <c r="F37">
        <v>500</v>
      </c>
      <c r="G37" s="1">
        <v>0.39115476439734642</v>
      </c>
      <c r="H37" s="1">
        <v>0.13495287233199335</v>
      </c>
      <c r="I37">
        <v>1</v>
      </c>
      <c r="K37">
        <f t="shared" si="1"/>
        <v>9.1061388753276486E-3</v>
      </c>
      <c r="L37">
        <f t="shared" si="2"/>
        <v>7.3714625670649313E-4</v>
      </c>
    </row>
    <row r="38" spans="1:12" x14ac:dyDescent="0.25">
      <c r="A38">
        <v>50</v>
      </c>
      <c r="B38" s="2">
        <v>4</v>
      </c>
      <c r="C38" s="2" t="s">
        <v>24</v>
      </c>
      <c r="D38">
        <v>113.96915406767897</v>
      </c>
      <c r="E38">
        <v>54.217842472421665</v>
      </c>
      <c r="F38">
        <v>450</v>
      </c>
      <c r="G38" s="1">
        <v>0.45842581021123108</v>
      </c>
      <c r="H38" s="1">
        <v>0.21808408219442507</v>
      </c>
      <c r="I38">
        <v>1</v>
      </c>
      <c r="K38">
        <f t="shared" si="1"/>
        <v>2.3780333453292377E-2</v>
      </c>
      <c r="L38">
        <f t="shared" si="2"/>
        <v>1.4953881167329526E-2</v>
      </c>
    </row>
    <row r="39" spans="1:12" x14ac:dyDescent="0.25">
      <c r="A39">
        <v>51</v>
      </c>
      <c r="B39" s="2">
        <v>4</v>
      </c>
      <c r="C39" s="2" t="s">
        <v>25</v>
      </c>
      <c r="D39">
        <v>22.338923566019581</v>
      </c>
      <c r="E39">
        <v>6.2958488823682712</v>
      </c>
      <c r="F39">
        <v>100</v>
      </c>
      <c r="G39" s="1">
        <v>0.40434911081406177</v>
      </c>
      <c r="H39" s="1">
        <v>0.11395897791949515</v>
      </c>
      <c r="I39">
        <v>1</v>
      </c>
      <c r="K39">
        <f t="shared" si="1"/>
        <v>6.4933243242279916E-3</v>
      </c>
      <c r="L39">
        <f t="shared" si="2"/>
        <v>2.0985617029377567E-3</v>
      </c>
    </row>
    <row r="40" spans="1:12" x14ac:dyDescent="0.25">
      <c r="A40">
        <v>52</v>
      </c>
      <c r="B40" s="2">
        <v>4</v>
      </c>
      <c r="C40" s="2" t="s">
        <v>26</v>
      </c>
      <c r="D40">
        <v>79.861674139559966</v>
      </c>
      <c r="E40">
        <v>20.501392962391499</v>
      </c>
      <c r="F40">
        <v>350</v>
      </c>
      <c r="G40" s="1">
        <v>0.41301385041506361</v>
      </c>
      <c r="H40" s="1">
        <v>0.10602531611687367</v>
      </c>
      <c r="I40">
        <v>1</v>
      </c>
      <c r="K40">
        <f t="shared" si="1"/>
        <v>5.6206838288414959E-3</v>
      </c>
      <c r="L40">
        <f t="shared" si="2"/>
        <v>3.3714110730754883E-3</v>
      </c>
    </row>
    <row r="41" spans="1:12" x14ac:dyDescent="0.25">
      <c r="A41">
        <v>53</v>
      </c>
      <c r="B41" s="2">
        <v>4</v>
      </c>
      <c r="C41" s="2" t="s">
        <v>27</v>
      </c>
      <c r="D41">
        <v>47.865825699121814</v>
      </c>
      <c r="E41">
        <v>32.269954210257524</v>
      </c>
      <c r="F41">
        <v>250</v>
      </c>
      <c r="G41" s="1">
        <v>0.34656108657377743</v>
      </c>
      <c r="H41" s="1">
        <v>0.2336429014113523</v>
      </c>
      <c r="I41">
        <v>1</v>
      </c>
      <c r="K41">
        <f t="shared" si="1"/>
        <v>2.7294502689957444E-2</v>
      </c>
      <c r="L41">
        <f t="shared" si="2"/>
        <v>1.2898546480959237E-3</v>
      </c>
    </row>
    <row r="42" spans="1:12" x14ac:dyDescent="0.25">
      <c r="A42">
        <v>54</v>
      </c>
      <c r="B42" s="2">
        <v>4</v>
      </c>
      <c r="C42" s="2" t="s">
        <v>28</v>
      </c>
      <c r="D42">
        <v>8.8594766873062465</v>
      </c>
      <c r="E42">
        <v>8.0216409502053594</v>
      </c>
      <c r="F42">
        <v>56</v>
      </c>
      <c r="G42" s="1">
        <v>0.28636127863508365</v>
      </c>
      <c r="H42" s="1">
        <v>0.25928025326186516</v>
      </c>
      <c r="I42">
        <v>1</v>
      </c>
      <c r="K42">
        <f t="shared" si="1"/>
        <v>3.3613124865768472E-2</v>
      </c>
      <c r="L42">
        <f t="shared" si="2"/>
        <v>1.4653085869783377E-2</v>
      </c>
    </row>
    <row r="43" spans="1:12" x14ac:dyDescent="0.25">
      <c r="A43">
        <v>55</v>
      </c>
      <c r="B43" s="2">
        <v>4</v>
      </c>
      <c r="C43" s="2" t="s">
        <v>29</v>
      </c>
      <c r="D43">
        <v>67.105005946343141</v>
      </c>
      <c r="E43">
        <v>33.752853834613603</v>
      </c>
      <c r="F43">
        <v>300</v>
      </c>
      <c r="G43" s="1">
        <v>0.40488148269373642</v>
      </c>
      <c r="H43" s="1">
        <v>0.20364956850805616</v>
      </c>
      <c r="I43">
        <v>1</v>
      </c>
      <c r="K43">
        <f t="shared" si="1"/>
        <v>2.073657337675873E-2</v>
      </c>
      <c r="L43">
        <f t="shared" si="2"/>
        <v>2.1681081903826985E-3</v>
      </c>
    </row>
    <row r="44" spans="1:12" x14ac:dyDescent="0.25">
      <c r="A44">
        <v>56</v>
      </c>
      <c r="B44" s="2">
        <v>4</v>
      </c>
      <c r="C44" s="2" t="s">
        <v>30</v>
      </c>
      <c r="D44">
        <v>181.35123297801263</v>
      </c>
      <c r="E44">
        <v>19.561453378379817</v>
      </c>
      <c r="F44">
        <v>1250</v>
      </c>
      <c r="G44" s="1">
        <v>0.26260606365558803</v>
      </c>
      <c r="H44" s="1">
        <v>2.8326006869230615E-2</v>
      </c>
      <c r="I44">
        <v>1</v>
      </c>
      <c r="K44">
        <f t="shared" si="1"/>
        <v>4.0118133257784999E-4</v>
      </c>
      <c r="L44">
        <f t="shared" si="2"/>
        <v>2.3915038449234483E-2</v>
      </c>
    </row>
    <row r="45" spans="1:12" x14ac:dyDescent="0.25">
      <c r="A45">
        <v>57</v>
      </c>
      <c r="B45" s="2">
        <v>4</v>
      </c>
      <c r="C45" s="2" t="s">
        <v>31</v>
      </c>
      <c r="D45">
        <v>94.102515738973295</v>
      </c>
      <c r="E45">
        <v>47.249451149198926</v>
      </c>
      <c r="F45">
        <v>400</v>
      </c>
      <c r="G45" s="1">
        <v>0.42582925327587778</v>
      </c>
      <c r="H45" s="1">
        <v>0.21381148359910962</v>
      </c>
      <c r="I45">
        <v>1</v>
      </c>
      <c r="K45">
        <f t="shared" si="1"/>
        <v>2.2857675259426162E-2</v>
      </c>
      <c r="L45">
        <f t="shared" si="2"/>
        <v>5.8045458141632632E-3</v>
      </c>
    </row>
    <row r="46" spans="1:12" x14ac:dyDescent="0.25">
      <c r="A46">
        <v>58</v>
      </c>
      <c r="B46" s="2">
        <v>4</v>
      </c>
      <c r="C46" s="2" t="s">
        <v>32</v>
      </c>
      <c r="D46">
        <v>4.2041525710117567</v>
      </c>
      <c r="E46">
        <v>4.1691590364394147</v>
      </c>
      <c r="F46">
        <v>25</v>
      </c>
      <c r="G46" s="1">
        <v>0.3043916326212055</v>
      </c>
      <c r="H46" s="1">
        <v>0.30185800927149475</v>
      </c>
      <c r="I46">
        <v>1</v>
      </c>
      <c r="K46">
        <f t="shared" si="1"/>
        <v>4.5559128880674905E-2</v>
      </c>
      <c r="L46">
        <f t="shared" si="2"/>
        <v>9.1300242092407138E-3</v>
      </c>
    </row>
    <row r="47" spans="1:12" x14ac:dyDescent="0.25">
      <c r="A47">
        <v>59</v>
      </c>
      <c r="B47" s="2">
        <v>4</v>
      </c>
      <c r="C47" s="2" t="s">
        <v>33</v>
      </c>
      <c r="D47">
        <v>316.53452582515837</v>
      </c>
      <c r="E47">
        <v>200.58200900322117</v>
      </c>
      <c r="F47">
        <v>1500</v>
      </c>
      <c r="G47" s="1">
        <v>0.38196544753255601</v>
      </c>
      <c r="H47" s="1">
        <v>0.24204436036217414</v>
      </c>
      <c r="I47">
        <v>1</v>
      </c>
      <c r="K47">
        <f t="shared" si="1"/>
        <v>2.9292736191567009E-2</v>
      </c>
      <c r="L47">
        <f t="shared" si="2"/>
        <v>2.0035782418839848E-4</v>
      </c>
    </row>
    <row r="48" spans="1:12" x14ac:dyDescent="0.25">
      <c r="A48">
        <v>120</v>
      </c>
      <c r="B48" s="2">
        <v>9</v>
      </c>
      <c r="C48" s="2" t="s">
        <v>1</v>
      </c>
      <c r="D48">
        <v>172.62723654988676</v>
      </c>
      <c r="E48">
        <v>96.338531564752358</v>
      </c>
      <c r="F48">
        <v>800</v>
      </c>
      <c r="G48" s="1">
        <v>0.39058322010764246</v>
      </c>
      <c r="H48" s="1">
        <v>0.21797379504553863</v>
      </c>
      <c r="I48">
        <v>1</v>
      </c>
      <c r="K48">
        <f t="shared" si="1"/>
        <v>2.375628766327724E-2</v>
      </c>
      <c r="L48">
        <f t="shared" si="2"/>
        <v>6.939089624492167E-4</v>
      </c>
    </row>
    <row r="49" spans="1:12" x14ac:dyDescent="0.25">
      <c r="A49">
        <v>121</v>
      </c>
      <c r="B49" s="2">
        <v>9</v>
      </c>
      <c r="C49" s="2" t="s">
        <v>2</v>
      </c>
      <c r="D49">
        <v>37.770553112092728</v>
      </c>
      <c r="E49">
        <v>14.049332356630316</v>
      </c>
      <c r="F49">
        <v>300</v>
      </c>
      <c r="G49" s="1">
        <v>0.22789056241816769</v>
      </c>
      <c r="H49" s="1">
        <v>8.4767364747093815E-2</v>
      </c>
      <c r="I49">
        <v>1</v>
      </c>
      <c r="K49">
        <f t="shared" si="1"/>
        <v>3.5927530630834215E-3</v>
      </c>
      <c r="L49">
        <f t="shared" si="2"/>
        <v>4.1509992157294368E-2</v>
      </c>
    </row>
    <row r="50" spans="1:12" x14ac:dyDescent="0.25">
      <c r="A50">
        <v>122</v>
      </c>
      <c r="B50" s="2">
        <v>9</v>
      </c>
      <c r="C50" s="2" t="s">
        <v>3</v>
      </c>
      <c r="D50">
        <v>5.8620655327547553</v>
      </c>
      <c r="E50">
        <v>2.277980058065284</v>
      </c>
      <c r="F50">
        <v>25</v>
      </c>
      <c r="G50" s="1">
        <v>0.424428863583868</v>
      </c>
      <c r="H50" s="1">
        <v>0.16493170912352725</v>
      </c>
      <c r="I50">
        <v>1</v>
      </c>
      <c r="K50">
        <f t="shared" si="1"/>
        <v>1.3601234337203902E-2</v>
      </c>
      <c r="L50">
        <f t="shared" si="2"/>
        <v>5.5066966364631645E-3</v>
      </c>
    </row>
    <row r="51" spans="1:12" x14ac:dyDescent="0.25">
      <c r="A51">
        <v>123</v>
      </c>
      <c r="B51" s="2">
        <v>9</v>
      </c>
      <c r="C51" s="2" t="s">
        <v>4</v>
      </c>
      <c r="D51">
        <v>7.2737589888924719</v>
      </c>
      <c r="E51">
        <v>2.8352023444051704</v>
      </c>
      <c r="F51">
        <v>50</v>
      </c>
      <c r="G51" s="1">
        <v>0.26331957945442946</v>
      </c>
      <c r="H51" s="1">
        <v>0.10263802940639589</v>
      </c>
      <c r="I51">
        <v>1</v>
      </c>
      <c r="K51">
        <f t="shared" si="1"/>
        <v>5.2672825402140938E-3</v>
      </c>
      <c r="L51">
        <f t="shared" si="2"/>
        <v>2.3603963586145461E-2</v>
      </c>
    </row>
    <row r="52" spans="1:12" x14ac:dyDescent="0.25">
      <c r="A52">
        <v>124</v>
      </c>
      <c r="B52" s="2">
        <v>9</v>
      </c>
      <c r="C52" s="2" t="s">
        <v>5</v>
      </c>
      <c r="D52">
        <v>13.135367810688983</v>
      </c>
      <c r="E52">
        <v>5.9644631025218642</v>
      </c>
      <c r="F52">
        <v>100</v>
      </c>
      <c r="G52" s="1">
        <v>0.23775873885646315</v>
      </c>
      <c r="H52" s="1">
        <v>0.10796067880623152</v>
      </c>
      <c r="I52">
        <v>1</v>
      </c>
      <c r="K52">
        <f t="shared" si="1"/>
        <v>5.8277540841511436E-3</v>
      </c>
      <c r="L52">
        <f t="shared" si="2"/>
        <v>3.601808137261104E-2</v>
      </c>
    </row>
    <row r="53" spans="1:12" x14ac:dyDescent="0.25">
      <c r="A53">
        <v>125</v>
      </c>
      <c r="B53" s="2">
        <v>9</v>
      </c>
      <c r="C53" s="2" t="s">
        <v>6</v>
      </c>
      <c r="D53">
        <v>189.05118920829256</v>
      </c>
      <c r="E53">
        <v>113.36612944626238</v>
      </c>
      <c r="F53">
        <v>1000</v>
      </c>
      <c r="G53" s="1">
        <v>0.34219500339306119</v>
      </c>
      <c r="H53" s="1">
        <v>0.20520010063401564</v>
      </c>
      <c r="I53">
        <v>1</v>
      </c>
      <c r="K53">
        <f t="shared" si="1"/>
        <v>2.1053540650105073E-2</v>
      </c>
      <c r="L53">
        <f t="shared" si="2"/>
        <v>1.771494065972309E-3</v>
      </c>
    </row>
    <row r="54" spans="1:12" x14ac:dyDescent="0.25">
      <c r="A54">
        <v>126</v>
      </c>
      <c r="B54" s="2">
        <v>9</v>
      </c>
      <c r="C54" s="2" t="s">
        <v>7</v>
      </c>
      <c r="D54">
        <v>75.246404040162659</v>
      </c>
      <c r="E54">
        <v>37.536563770997802</v>
      </c>
      <c r="F54">
        <v>400</v>
      </c>
      <c r="G54" s="1">
        <v>0.34050226811148854</v>
      </c>
      <c r="H54" s="1">
        <v>0.16985908182820655</v>
      </c>
      <c r="I54">
        <v>1</v>
      </c>
      <c r="K54">
        <f t="shared" si="1"/>
        <v>1.4426053839760686E-2</v>
      </c>
      <c r="L54">
        <f t="shared" si="2"/>
        <v>1.9787381529161119E-3</v>
      </c>
    </row>
    <row r="55" spans="1:12" x14ac:dyDescent="0.25">
      <c r="A55">
        <v>127</v>
      </c>
      <c r="B55" s="2">
        <v>9</v>
      </c>
      <c r="C55" s="2" t="s">
        <v>13</v>
      </c>
      <c r="D55">
        <v>37.503978681930683</v>
      </c>
      <c r="E55">
        <v>32.174447549181181</v>
      </c>
      <c r="F55">
        <v>150</v>
      </c>
      <c r="G55" s="1">
        <v>0.45256434394167161</v>
      </c>
      <c r="H55" s="1">
        <v>0.38825234704488459</v>
      </c>
      <c r="I55">
        <v>1</v>
      </c>
      <c r="K55">
        <f t="shared" si="1"/>
        <v>7.5369942492930747E-2</v>
      </c>
      <c r="L55">
        <f t="shared" si="2"/>
        <v>1.2995247099294678E-2</v>
      </c>
    </row>
    <row r="56" spans="1:12" x14ac:dyDescent="0.25">
      <c r="A56">
        <v>128</v>
      </c>
      <c r="B56" s="2">
        <v>9</v>
      </c>
      <c r="C56" s="2" t="s">
        <v>14</v>
      </c>
      <c r="D56">
        <v>48.999029723553683</v>
      </c>
      <c r="E56">
        <v>44.764414480654011</v>
      </c>
      <c r="F56">
        <v>200</v>
      </c>
      <c r="G56" s="1">
        <v>0.44345722480577443</v>
      </c>
      <c r="H56" s="1">
        <v>0.40513257359673566</v>
      </c>
      <c r="I56">
        <v>1</v>
      </c>
      <c r="K56">
        <f t="shared" si="1"/>
        <v>8.2066201094557215E-2</v>
      </c>
      <c r="L56">
        <f t="shared" si="2"/>
        <v>1.0224705600802669E-2</v>
      </c>
    </row>
    <row r="57" spans="1:12" x14ac:dyDescent="0.25">
      <c r="A57">
        <v>129</v>
      </c>
      <c r="B57" s="2">
        <v>9</v>
      </c>
      <c r="C57" s="2" t="s">
        <v>15</v>
      </c>
      <c r="D57">
        <v>49.62210262932529</v>
      </c>
      <c r="E57">
        <v>33.047354618908223</v>
      </c>
      <c r="F57">
        <v>250</v>
      </c>
      <c r="G57" s="1">
        <v>0.35927699050661072</v>
      </c>
      <c r="H57" s="1">
        <v>0.23927148352374294</v>
      </c>
      <c r="I57">
        <v>1</v>
      </c>
      <c r="K57">
        <f t="shared" si="1"/>
        <v>2.8625421413826395E-2</v>
      </c>
      <c r="L57">
        <f t="shared" si="2"/>
        <v>3.2154022251382165E-4</v>
      </c>
    </row>
    <row r="58" spans="1:12" x14ac:dyDescent="0.25">
      <c r="A58">
        <v>131</v>
      </c>
      <c r="B58" s="2">
        <v>9</v>
      </c>
      <c r="C58" s="2" t="s">
        <v>17</v>
      </c>
      <c r="D58">
        <v>40.50984595248643</v>
      </c>
      <c r="E58">
        <v>19.049053733772816</v>
      </c>
      <c r="F58">
        <v>300</v>
      </c>
      <c r="G58" s="1">
        <v>0.24441822575877986</v>
      </c>
      <c r="H58" s="1">
        <v>0.11493343918052196</v>
      </c>
      <c r="I58">
        <v>1</v>
      </c>
      <c r="K58">
        <f t="shared" si="1"/>
        <v>6.6048477209313698E-3</v>
      </c>
      <c r="L58">
        <f t="shared" si="2"/>
        <v>3.2532025815750681E-2</v>
      </c>
    </row>
    <row r="59" spans="1:12" x14ac:dyDescent="0.25">
      <c r="A59">
        <v>132</v>
      </c>
      <c r="B59" s="2">
        <v>9</v>
      </c>
      <c r="C59" s="2" t="s">
        <v>18</v>
      </c>
      <c r="D59">
        <v>13.105493841247702</v>
      </c>
      <c r="E59">
        <v>4.6599950074469234</v>
      </c>
      <c r="F59">
        <v>100</v>
      </c>
      <c r="G59" s="1">
        <v>0.23721800049257694</v>
      </c>
      <c r="H59" s="1">
        <v>8.4348954061750026E-2</v>
      </c>
      <c r="I59">
        <v>1</v>
      </c>
      <c r="K59">
        <f t="shared" si="1"/>
        <v>3.5573730256556082E-3</v>
      </c>
      <c r="L59">
        <f t="shared" si="2"/>
        <v>3.6308929692575695E-2</v>
      </c>
    </row>
    <row r="60" spans="1:12" x14ac:dyDescent="0.25">
      <c r="A60">
        <v>133</v>
      </c>
      <c r="B60" s="2">
        <v>9</v>
      </c>
      <c r="C60" s="2" t="s">
        <v>19</v>
      </c>
      <c r="D60">
        <v>28.947003376361277</v>
      </c>
      <c r="E60">
        <v>10.637282627672755</v>
      </c>
      <c r="F60">
        <v>200</v>
      </c>
      <c r="G60" s="1">
        <v>0.26197983625692012</v>
      </c>
      <c r="H60" s="1">
        <v>9.6270882508412245E-2</v>
      </c>
      <c r="I60">
        <v>1</v>
      </c>
      <c r="K60">
        <f t="shared" ref="K60:K98" si="3">2*((H60/2)^2)</f>
        <v>4.6340414094742577E-3</v>
      </c>
      <c r="L60">
        <f t="shared" si="2"/>
        <v>2.4189735742767567E-2</v>
      </c>
    </row>
    <row r="61" spans="1:12" x14ac:dyDescent="0.25">
      <c r="A61">
        <v>134</v>
      </c>
      <c r="B61" s="2">
        <v>9</v>
      </c>
      <c r="C61" s="2" t="s">
        <v>20</v>
      </c>
      <c r="D61">
        <v>48.856351522246591</v>
      </c>
      <c r="E61">
        <v>15.615053120706524</v>
      </c>
      <c r="F61">
        <v>300</v>
      </c>
      <c r="G61" s="1">
        <v>0.29477729365154087</v>
      </c>
      <c r="H61" s="1">
        <v>9.4214220991327424E-2</v>
      </c>
      <c r="I61">
        <v>1</v>
      </c>
      <c r="K61">
        <f t="shared" si="3"/>
        <v>4.4381597185013406E-3</v>
      </c>
      <c r="L61">
        <f t="shared" si="2"/>
        <v>1.191326161444624E-2</v>
      </c>
    </row>
    <row r="62" spans="1:12" x14ac:dyDescent="0.25">
      <c r="A62">
        <v>135</v>
      </c>
      <c r="B62" s="2">
        <v>9</v>
      </c>
      <c r="C62" s="2" t="s">
        <v>21</v>
      </c>
      <c r="D62">
        <v>74.42158841375111</v>
      </c>
      <c r="E62">
        <v>28.462013916831815</v>
      </c>
      <c r="F62">
        <v>400</v>
      </c>
      <c r="G62" s="1">
        <v>0.33676984268665328</v>
      </c>
      <c r="H62" s="1">
        <v>0.128795261611827</v>
      </c>
      <c r="I62">
        <v>1</v>
      </c>
      <c r="K62">
        <f t="shared" si="3"/>
        <v>8.2941097068294795E-3</v>
      </c>
      <c r="L62">
        <f t="shared" si="2"/>
        <v>2.4762025397627964E-3</v>
      </c>
    </row>
    <row r="63" spans="1:12" x14ac:dyDescent="0.25">
      <c r="A63">
        <v>136</v>
      </c>
      <c r="B63" s="2">
        <v>9</v>
      </c>
      <c r="C63" s="2" t="s">
        <v>22</v>
      </c>
      <c r="D63">
        <v>50.172625424633559</v>
      </c>
      <c r="E63">
        <v>27.633412021275468</v>
      </c>
      <c r="F63">
        <v>250</v>
      </c>
      <c r="G63" s="1">
        <v>0.36326291940972721</v>
      </c>
      <c r="H63" s="1">
        <v>0.20007312432113358</v>
      </c>
      <c r="I63">
        <v>1</v>
      </c>
      <c r="K63">
        <f t="shared" si="3"/>
        <v>2.0014627537809887E-2</v>
      </c>
      <c r="L63">
        <f t="shared" si="2"/>
        <v>1.5115689301316342E-4</v>
      </c>
    </row>
    <row r="64" spans="1:12" x14ac:dyDescent="0.25">
      <c r="A64">
        <v>137</v>
      </c>
      <c r="B64" s="2">
        <v>9</v>
      </c>
      <c r="C64" s="2" t="s">
        <v>23</v>
      </c>
      <c r="D64">
        <v>21.746942433874455</v>
      </c>
      <c r="E64">
        <v>10.077478024391759</v>
      </c>
      <c r="F64">
        <v>150</v>
      </c>
      <c r="G64" s="1">
        <v>0.26242257704955152</v>
      </c>
      <c r="H64" s="1">
        <v>0.12160595731387844</v>
      </c>
      <c r="I64">
        <v>1</v>
      </c>
      <c r="K64">
        <f t="shared" si="3"/>
        <v>7.3940044271124123E-3</v>
      </c>
      <c r="L64">
        <f t="shared" si="2"/>
        <v>2.3995363149986435E-2</v>
      </c>
    </row>
    <row r="65" spans="1:12" x14ac:dyDescent="0.25">
      <c r="A65">
        <v>138</v>
      </c>
      <c r="B65" s="2">
        <v>9</v>
      </c>
      <c r="C65" s="2" t="s">
        <v>24</v>
      </c>
      <c r="D65">
        <v>58.924614669792334</v>
      </c>
      <c r="E65">
        <v>18.337950226528331</v>
      </c>
      <c r="F65">
        <v>350</v>
      </c>
      <c r="G65" s="1">
        <v>0.30473543475267006</v>
      </c>
      <c r="H65" s="1">
        <v>9.4836822711014429E-2</v>
      </c>
      <c r="I65">
        <v>1</v>
      </c>
      <c r="K65">
        <f t="shared" si="3"/>
        <v>4.4970114709601914E-3</v>
      </c>
      <c r="L65">
        <f t="shared" si="2"/>
        <v>9.0373448192353663E-3</v>
      </c>
    </row>
    <row r="66" spans="1:12" x14ac:dyDescent="0.25">
      <c r="A66">
        <v>139</v>
      </c>
      <c r="B66" s="2">
        <v>9</v>
      </c>
      <c r="C66" s="2" t="s">
        <v>25</v>
      </c>
      <c r="D66">
        <v>201.98030834940081</v>
      </c>
      <c r="E66">
        <v>51.863465530556212</v>
      </c>
      <c r="F66">
        <v>2000</v>
      </c>
      <c r="G66" s="1">
        <v>0.18279877685615484</v>
      </c>
      <c r="H66" s="1">
        <v>4.6938130454315385E-2</v>
      </c>
      <c r="I66">
        <v>1</v>
      </c>
      <c r="K66">
        <f t="shared" si="3"/>
        <v>1.1015940452731648E-3</v>
      </c>
      <c r="L66">
        <f t="shared" ref="L66:L98" si="4">2*((G66-$G$100)^2)</f>
        <v>7.1561292933315521E-2</v>
      </c>
    </row>
    <row r="67" spans="1:12" x14ac:dyDescent="0.25">
      <c r="A67">
        <v>141</v>
      </c>
      <c r="B67" s="2">
        <v>9</v>
      </c>
      <c r="C67" s="2" t="s">
        <v>27</v>
      </c>
      <c r="D67">
        <v>133.78206445088864</v>
      </c>
      <c r="E67">
        <v>38.629491538629573</v>
      </c>
      <c r="F67">
        <v>800</v>
      </c>
      <c r="G67" s="1">
        <v>0.30269284598537777</v>
      </c>
      <c r="H67" s="1">
        <v>8.7402379241114977E-2</v>
      </c>
      <c r="I67">
        <v>1</v>
      </c>
      <c r="K67">
        <f t="shared" si="3"/>
        <v>3.8195879485038433E-3</v>
      </c>
      <c r="L67">
        <f t="shared" si="4"/>
        <v>9.5949091765915144E-3</v>
      </c>
    </row>
    <row r="68" spans="1:12" x14ac:dyDescent="0.25">
      <c r="A68">
        <v>142</v>
      </c>
      <c r="B68" s="2">
        <v>10</v>
      </c>
      <c r="C68" s="2" t="s">
        <v>1</v>
      </c>
      <c r="D68">
        <v>205.56306410912745</v>
      </c>
      <c r="E68">
        <v>23.9069336821928</v>
      </c>
      <c r="F68">
        <v>2000</v>
      </c>
      <c r="G68" s="1">
        <v>0.18604128785143184</v>
      </c>
      <c r="H68" s="1">
        <v>2.1636555915768893E-2</v>
      </c>
      <c r="I68">
        <v>1</v>
      </c>
      <c r="K68">
        <f t="shared" si="3"/>
        <v>2.3407027594809693E-4</v>
      </c>
      <c r="L68">
        <f t="shared" si="4"/>
        <v>6.9128936623029061E-2</v>
      </c>
    </row>
    <row r="69" spans="1:12" x14ac:dyDescent="0.25">
      <c r="A69">
        <v>146</v>
      </c>
      <c r="B69" s="2">
        <v>10</v>
      </c>
      <c r="C69" s="2" t="s">
        <v>14</v>
      </c>
      <c r="D69">
        <v>34.175115673413067</v>
      </c>
      <c r="E69">
        <v>7.7565281927488634</v>
      </c>
      <c r="F69">
        <v>240</v>
      </c>
      <c r="G69" s="1">
        <v>0.25774663361451261</v>
      </c>
      <c r="H69" s="1">
        <v>5.849926154814436E-2</v>
      </c>
      <c r="I69">
        <v>1</v>
      </c>
      <c r="K69">
        <f t="shared" si="3"/>
        <v>1.7110818008391007E-3</v>
      </c>
      <c r="L69">
        <f t="shared" si="4"/>
        <v>2.6087789866567148E-2</v>
      </c>
    </row>
    <row r="70" spans="1:12" x14ac:dyDescent="0.25">
      <c r="A70">
        <v>149</v>
      </c>
      <c r="B70" s="2">
        <v>10</v>
      </c>
      <c r="C70" s="2" t="s">
        <v>23</v>
      </c>
      <c r="D70">
        <v>14.388069017451141</v>
      </c>
      <c r="E70">
        <v>9.8943382831431848</v>
      </c>
      <c r="F70">
        <v>100</v>
      </c>
      <c r="G70" s="1">
        <v>0.26043344910259497</v>
      </c>
      <c r="H70" s="1">
        <v>0.17909398700697315</v>
      </c>
      <c r="I70">
        <v>1</v>
      </c>
      <c r="K70">
        <f t="shared" si="3"/>
        <v>1.6037328091026936E-2</v>
      </c>
      <c r="L70">
        <f t="shared" si="4"/>
        <v>2.4874784406233266E-2</v>
      </c>
    </row>
    <row r="71" spans="1:12" x14ac:dyDescent="0.25">
      <c r="A71">
        <v>150</v>
      </c>
      <c r="B71" s="2">
        <v>10</v>
      </c>
      <c r="C71" s="2" t="s">
        <v>28</v>
      </c>
      <c r="D71">
        <v>89.969718894981924</v>
      </c>
      <c r="E71">
        <v>43.861288744724973</v>
      </c>
      <c r="F71">
        <v>400</v>
      </c>
      <c r="G71" s="1">
        <v>0.4071276725561937</v>
      </c>
      <c r="H71" s="1">
        <v>0.19847949533774789</v>
      </c>
      <c r="I71">
        <v>1</v>
      </c>
      <c r="K71">
        <f t="shared" si="3"/>
        <v>1.9697055034763544E-2</v>
      </c>
      <c r="L71">
        <f t="shared" si="4"/>
        <v>2.4740219243332604E-3</v>
      </c>
    </row>
    <row r="72" spans="1:12" x14ac:dyDescent="0.25">
      <c r="A72">
        <v>152</v>
      </c>
      <c r="B72" s="2">
        <v>11</v>
      </c>
      <c r="C72" s="2" t="s">
        <v>1</v>
      </c>
      <c r="D72">
        <v>201.75704757144885</v>
      </c>
      <c r="E72">
        <v>36.835211335070461</v>
      </c>
      <c r="F72">
        <v>800</v>
      </c>
      <c r="G72" s="1">
        <v>0.45649179639792475</v>
      </c>
      <c r="H72" s="1">
        <v>8.3342673752641899E-2</v>
      </c>
      <c r="I72">
        <v>1</v>
      </c>
      <c r="K72">
        <f t="shared" si="3"/>
        <v>3.4730006341196526E-3</v>
      </c>
      <c r="L72">
        <f t="shared" si="4"/>
        <v>1.4292430670526993E-2</v>
      </c>
    </row>
    <row r="73" spans="1:12" x14ac:dyDescent="0.25">
      <c r="A73">
        <v>153</v>
      </c>
      <c r="B73" s="2">
        <v>11</v>
      </c>
      <c r="C73" s="2" t="s">
        <v>2</v>
      </c>
      <c r="D73">
        <v>196.95279796431225</v>
      </c>
      <c r="E73">
        <v>40.693325596628881</v>
      </c>
      <c r="F73">
        <v>800</v>
      </c>
      <c r="G73" s="1">
        <v>0.44562178932801477</v>
      </c>
      <c r="H73" s="1">
        <v>9.207197233807822E-2</v>
      </c>
      <c r="I73">
        <v>1</v>
      </c>
      <c r="K73">
        <f t="shared" si="3"/>
        <v>4.2386240451119201E-3</v>
      </c>
      <c r="L73">
        <f t="shared" si="4"/>
        <v>1.0853147957556562E-2</v>
      </c>
    </row>
    <row r="74" spans="1:12" x14ac:dyDescent="0.25">
      <c r="A74">
        <v>154</v>
      </c>
      <c r="B74" s="2">
        <v>11</v>
      </c>
      <c r="C74" s="2" t="s">
        <v>3</v>
      </c>
      <c r="D74">
        <v>94.656376841618368</v>
      </c>
      <c r="E74">
        <v>19.73719392301739</v>
      </c>
      <c r="F74">
        <v>400</v>
      </c>
      <c r="G74" s="1">
        <v>0.42833556522626304</v>
      </c>
      <c r="H74" s="1">
        <v>8.9314026134147503E-2</v>
      </c>
      <c r="I74">
        <v>1</v>
      </c>
      <c r="K74">
        <f t="shared" si="3"/>
        <v>3.9884976321455917E-3</v>
      </c>
      <c r="L74">
        <f t="shared" si="4"/>
        <v>6.3571966552862721E-3</v>
      </c>
    </row>
    <row r="75" spans="1:12" x14ac:dyDescent="0.25">
      <c r="A75">
        <v>155</v>
      </c>
      <c r="B75" s="2">
        <v>11</v>
      </c>
      <c r="C75" s="2" t="s">
        <v>4</v>
      </c>
      <c r="D75">
        <v>72.492412699493187</v>
      </c>
      <c r="E75">
        <v>9.7438129700045444</v>
      </c>
      <c r="F75">
        <v>300</v>
      </c>
      <c r="G75" s="1">
        <v>0.43738667665547704</v>
      </c>
      <c r="H75" s="1">
        <v>5.8789793499763272E-2</v>
      </c>
      <c r="I75">
        <v>1</v>
      </c>
      <c r="K75">
        <f t="shared" si="3"/>
        <v>1.7281199098724039E-3</v>
      </c>
      <c r="L75">
        <f t="shared" si="4"/>
        <v>8.5622144835175908E-3</v>
      </c>
    </row>
    <row r="76" spans="1:12" x14ac:dyDescent="0.25">
      <c r="A76">
        <v>156</v>
      </c>
      <c r="B76" s="2">
        <v>11</v>
      </c>
      <c r="C76" s="2" t="s">
        <v>5</v>
      </c>
      <c r="D76">
        <v>120.89774170150579</v>
      </c>
      <c r="E76">
        <v>23.514758391306856</v>
      </c>
      <c r="F76">
        <v>500</v>
      </c>
      <c r="G76" s="1">
        <v>0.43766562172935036</v>
      </c>
      <c r="H76" s="1">
        <v>8.5126497867565973E-2</v>
      </c>
      <c r="I76">
        <v>1</v>
      </c>
      <c r="K76">
        <f t="shared" si="3"/>
        <v>3.623260319598357E-3</v>
      </c>
      <c r="L76">
        <f t="shared" si="4"/>
        <v>8.6353757994573812E-3</v>
      </c>
    </row>
    <row r="77" spans="1:12" x14ac:dyDescent="0.25">
      <c r="A77">
        <v>157</v>
      </c>
      <c r="B77" s="2">
        <v>11</v>
      </c>
      <c r="C77" s="2" t="s">
        <v>6</v>
      </c>
      <c r="D77">
        <v>78.657566705130662</v>
      </c>
      <c r="E77">
        <v>15.04188620273861</v>
      </c>
      <c r="F77">
        <v>300</v>
      </c>
      <c r="G77" s="1">
        <v>0.47458444841089042</v>
      </c>
      <c r="H77" s="1">
        <v>9.0755989100797435E-2</v>
      </c>
      <c r="I77">
        <v>1</v>
      </c>
      <c r="K77">
        <f t="shared" si="3"/>
        <v>4.1183247788320314E-3</v>
      </c>
      <c r="L77">
        <f t="shared" si="4"/>
        <v>2.1064989157584431E-2</v>
      </c>
    </row>
    <row r="78" spans="1:12" x14ac:dyDescent="0.25">
      <c r="A78">
        <v>158</v>
      </c>
      <c r="B78" s="2">
        <v>11</v>
      </c>
      <c r="C78" s="2" t="s">
        <v>7</v>
      </c>
      <c r="D78">
        <v>230.28776953103005</v>
      </c>
      <c r="E78">
        <v>74.378070522044325</v>
      </c>
      <c r="F78">
        <v>1000</v>
      </c>
      <c r="G78" s="1">
        <v>0.41683590780922042</v>
      </c>
      <c r="H78" s="1">
        <v>0.1346291668475994</v>
      </c>
      <c r="I78">
        <v>1</v>
      </c>
      <c r="K78">
        <f t="shared" si="3"/>
        <v>9.0625062830393781E-3</v>
      </c>
      <c r="L78">
        <f t="shared" si="4"/>
        <v>4.0283214268876317E-3</v>
      </c>
    </row>
    <row r="79" spans="1:12" x14ac:dyDescent="0.25">
      <c r="A79">
        <v>159</v>
      </c>
      <c r="B79" s="2">
        <v>11</v>
      </c>
      <c r="C79" s="2" t="s">
        <v>13</v>
      </c>
      <c r="D79">
        <v>49.007444260941476</v>
      </c>
      <c r="E79">
        <v>5.6154185702693145</v>
      </c>
      <c r="F79">
        <v>200</v>
      </c>
      <c r="G79" s="1">
        <v>0.44353337911778973</v>
      </c>
      <c r="H79" s="1">
        <v>5.0821372368877939E-2</v>
      </c>
      <c r="I79">
        <v>1</v>
      </c>
      <c r="K79">
        <f t="shared" si="3"/>
        <v>1.2914059447280751E-3</v>
      </c>
      <c r="L79">
        <f t="shared" si="4"/>
        <v>1.0246497551980864E-2</v>
      </c>
    </row>
    <row r="80" spans="1:12" x14ac:dyDescent="0.25">
      <c r="A80">
        <v>160</v>
      </c>
      <c r="B80" s="2">
        <v>11</v>
      </c>
      <c r="C80" s="2" t="s">
        <v>14</v>
      </c>
      <c r="D80">
        <v>8.4900244907284073</v>
      </c>
      <c r="E80">
        <v>1.2118504627568161</v>
      </c>
      <c r="F80">
        <v>50</v>
      </c>
      <c r="G80" s="1">
        <v>0.30734997982065526</v>
      </c>
      <c r="H80" s="1">
        <v>4.3870570182772642E-2</v>
      </c>
      <c r="I80">
        <v>1</v>
      </c>
      <c r="K80">
        <f t="shared" si="3"/>
        <v>9.6231346408078998E-4</v>
      </c>
      <c r="L80">
        <f t="shared" si="4"/>
        <v>8.3480064306623875E-3</v>
      </c>
    </row>
    <row r="81" spans="1:12" x14ac:dyDescent="0.25">
      <c r="A81">
        <v>161</v>
      </c>
      <c r="B81" s="2">
        <v>11</v>
      </c>
      <c r="C81" s="2" t="s">
        <v>15</v>
      </c>
      <c r="D81">
        <v>133.10294856923784</v>
      </c>
      <c r="E81">
        <v>28.675107199322959</v>
      </c>
      <c r="F81">
        <v>600</v>
      </c>
      <c r="G81" s="1">
        <v>0.40154172112518771</v>
      </c>
      <c r="H81" s="1">
        <v>8.6506362346104509E-2</v>
      </c>
      <c r="I81">
        <v>1</v>
      </c>
      <c r="K81">
        <f t="shared" si="3"/>
        <v>3.7416753631777642E-3</v>
      </c>
      <c r="L81">
        <f t="shared" si="4"/>
        <v>1.7505699168280536E-3</v>
      </c>
    </row>
    <row r="82" spans="1:12" x14ac:dyDescent="0.25">
      <c r="A82">
        <v>162</v>
      </c>
      <c r="B82" s="2">
        <v>11</v>
      </c>
      <c r="C82" s="2" t="s">
        <v>16</v>
      </c>
      <c r="D82">
        <v>94.303251894524976</v>
      </c>
      <c r="E82">
        <v>10.877383708711404</v>
      </c>
      <c r="F82">
        <v>400</v>
      </c>
      <c r="G82" s="1">
        <v>0.42673761716554409</v>
      </c>
      <c r="H82" s="1">
        <v>4.9221937861087743E-2</v>
      </c>
      <c r="I82">
        <v>1</v>
      </c>
      <c r="K82">
        <f t="shared" si="3"/>
        <v>1.2113995834003915E-3</v>
      </c>
      <c r="L82">
        <f t="shared" si="4"/>
        <v>6.001940297396295E-3</v>
      </c>
    </row>
    <row r="83" spans="1:12" x14ac:dyDescent="0.25">
      <c r="A83">
        <v>163</v>
      </c>
      <c r="B83" s="2">
        <v>11</v>
      </c>
      <c r="C83" s="2" t="s">
        <v>17</v>
      </c>
      <c r="D83">
        <v>24.441764266049987</v>
      </c>
      <c r="E83">
        <v>7.194184109168174</v>
      </c>
      <c r="F83">
        <v>150</v>
      </c>
      <c r="G83" s="1">
        <v>0.29494126752933797</v>
      </c>
      <c r="H83" s="1">
        <v>8.6812954944696166E-2</v>
      </c>
      <c r="I83">
        <v>1</v>
      </c>
      <c r="K83">
        <f t="shared" si="3"/>
        <v>3.7682445731149232E-3</v>
      </c>
      <c r="L83">
        <f t="shared" si="4"/>
        <v>1.1862693890423917E-2</v>
      </c>
    </row>
    <row r="84" spans="1:12" x14ac:dyDescent="0.25">
      <c r="A84">
        <v>164</v>
      </c>
      <c r="B84" s="2">
        <v>11</v>
      </c>
      <c r="C84" s="2" t="s">
        <v>18</v>
      </c>
      <c r="D84">
        <v>3.4603931445726115</v>
      </c>
      <c r="E84">
        <v>0.88382972341158783</v>
      </c>
      <c r="F84">
        <v>25</v>
      </c>
      <c r="G84" s="1">
        <v>0.25054150652153839</v>
      </c>
      <c r="H84" s="1">
        <v>6.3991581638450812E-2</v>
      </c>
      <c r="I84">
        <v>1</v>
      </c>
      <c r="K84">
        <f t="shared" si="3"/>
        <v>2.0474612602952576E-3</v>
      </c>
      <c r="L84">
        <f t="shared" si="4"/>
        <v>2.9483204160509986E-2</v>
      </c>
    </row>
    <row r="85" spans="1:12" x14ac:dyDescent="0.25">
      <c r="A85">
        <v>165</v>
      </c>
      <c r="B85" s="2">
        <v>11</v>
      </c>
      <c r="C85" s="2" t="s">
        <v>19</v>
      </c>
      <c r="D85">
        <v>5.3985654119416253</v>
      </c>
      <c r="E85">
        <v>1.5970414663696266</v>
      </c>
      <c r="F85">
        <v>100</v>
      </c>
      <c r="G85" s="1">
        <v>9.7717560899426195E-2</v>
      </c>
      <c r="H85" s="1">
        <v>2.8907493906377504E-2</v>
      </c>
      <c r="I85">
        <v>1</v>
      </c>
      <c r="K85">
        <f t="shared" si="3"/>
        <v>4.1782160197362624E-4</v>
      </c>
      <c r="L85">
        <f t="shared" si="4"/>
        <v>0.15041399793798721</v>
      </c>
    </row>
    <row r="86" spans="1:12" x14ac:dyDescent="0.25">
      <c r="A86">
        <v>166</v>
      </c>
      <c r="B86" s="2">
        <v>11</v>
      </c>
      <c r="C86" s="2" t="s">
        <v>20</v>
      </c>
      <c r="D86">
        <v>232.30427577769771</v>
      </c>
      <c r="E86">
        <v>41.485112140888639</v>
      </c>
      <c r="F86">
        <v>1000</v>
      </c>
      <c r="G86" s="1">
        <v>0.42048591585630174</v>
      </c>
      <c r="H86" s="1">
        <v>7.5090763243874994E-2</v>
      </c>
      <c r="I86">
        <v>1</v>
      </c>
      <c r="K86">
        <f t="shared" si="3"/>
        <v>2.8193113622738439E-3</v>
      </c>
      <c r="L86">
        <f t="shared" si="4"/>
        <v>4.7102072564707944E-3</v>
      </c>
    </row>
    <row r="87" spans="1:12" x14ac:dyDescent="0.25">
      <c r="A87">
        <v>167</v>
      </c>
      <c r="B87" s="2">
        <v>11</v>
      </c>
      <c r="C87" s="2" t="s">
        <v>21</v>
      </c>
      <c r="D87">
        <v>126.81796681824034</v>
      </c>
      <c r="E87">
        <v>25.144028634242041</v>
      </c>
      <c r="F87">
        <v>500</v>
      </c>
      <c r="G87" s="1">
        <v>0.45909761020181222</v>
      </c>
      <c r="H87" s="1">
        <v>9.1024669031092964E-2</v>
      </c>
      <c r="I87">
        <v>1</v>
      </c>
      <c r="K87">
        <f t="shared" si="3"/>
        <v>4.1427451861100074E-3</v>
      </c>
      <c r="L87">
        <f t="shared" si="4"/>
        <v>1.5187144109003166E-2</v>
      </c>
    </row>
    <row r="88" spans="1:12" x14ac:dyDescent="0.25">
      <c r="A88">
        <v>168</v>
      </c>
      <c r="B88" s="2">
        <v>11</v>
      </c>
      <c r="C88" s="2" t="s">
        <v>22</v>
      </c>
      <c r="D88">
        <v>21.464892854473291</v>
      </c>
      <c r="E88">
        <v>2.3843806966056804</v>
      </c>
      <c r="F88">
        <v>100</v>
      </c>
      <c r="G88" s="1">
        <v>0.38852858392101525</v>
      </c>
      <c r="H88" s="1">
        <v>4.3158848351192526E-2</v>
      </c>
      <c r="I88">
        <v>1</v>
      </c>
      <c r="K88">
        <f t="shared" si="3"/>
        <v>9.3134309550061691E-4</v>
      </c>
      <c r="L88">
        <f t="shared" si="4"/>
        <v>5.4926753818133921E-4</v>
      </c>
    </row>
    <row r="89" spans="1:12" x14ac:dyDescent="0.25">
      <c r="A89">
        <v>169</v>
      </c>
      <c r="B89" s="2">
        <v>11</v>
      </c>
      <c r="C89" s="2" t="s">
        <v>23</v>
      </c>
      <c r="D89">
        <v>132.44208476596367</v>
      </c>
      <c r="E89">
        <v>30.536539517052223</v>
      </c>
      <c r="F89">
        <v>500</v>
      </c>
      <c r="G89" s="1">
        <v>0.47945765203242707</v>
      </c>
      <c r="H89" s="1">
        <v>0.11054626302442404</v>
      </c>
      <c r="I89">
        <v>1</v>
      </c>
      <c r="K89">
        <f t="shared" si="3"/>
        <v>6.1102381343325707E-3</v>
      </c>
      <c r="L89">
        <f t="shared" si="4"/>
        <v>2.3112992828621708E-2</v>
      </c>
    </row>
    <row r="90" spans="1:12" x14ac:dyDescent="0.25">
      <c r="A90">
        <v>170</v>
      </c>
      <c r="B90" s="2">
        <v>11</v>
      </c>
      <c r="C90" s="2" t="s">
        <v>24</v>
      </c>
      <c r="D90">
        <v>209.15614735530892</v>
      </c>
      <c r="E90">
        <v>88.813464493131107</v>
      </c>
      <c r="F90">
        <v>800</v>
      </c>
      <c r="G90" s="1">
        <v>0.47323286389825903</v>
      </c>
      <c r="H90" s="1">
        <v>0.20094771626966459</v>
      </c>
      <c r="I90">
        <v>1</v>
      </c>
      <c r="K90">
        <f t="shared" si="3"/>
        <v>2.0189992336996813E-2</v>
      </c>
      <c r="L90">
        <f t="shared" si="4"/>
        <v>2.0513801368467883E-2</v>
      </c>
    </row>
    <row r="91" spans="1:12" x14ac:dyDescent="0.25">
      <c r="A91">
        <v>171</v>
      </c>
      <c r="B91" s="2">
        <v>11</v>
      </c>
      <c r="C91" s="2" t="s">
        <v>25</v>
      </c>
      <c r="D91">
        <v>52.800731512143088</v>
      </c>
      <c r="E91">
        <v>13.360644063970268</v>
      </c>
      <c r="F91">
        <v>200</v>
      </c>
      <c r="G91" s="1">
        <v>0.47786386783969975</v>
      </c>
      <c r="H91" s="1">
        <v>0.12091819310817761</v>
      </c>
      <c r="I91">
        <v>1</v>
      </c>
      <c r="K91">
        <f t="shared" si="3"/>
        <v>7.3106047122732656E-3</v>
      </c>
      <c r="L91">
        <f t="shared" si="4"/>
        <v>2.2432738615266283E-2</v>
      </c>
    </row>
    <row r="92" spans="1:12" x14ac:dyDescent="0.25">
      <c r="A92">
        <v>172</v>
      </c>
      <c r="B92" s="2">
        <v>11</v>
      </c>
      <c r="C92" s="2" t="s">
        <v>26</v>
      </c>
      <c r="D92">
        <v>112.7714686929409</v>
      </c>
      <c r="E92">
        <v>15.785147739729544</v>
      </c>
      <c r="F92">
        <v>500</v>
      </c>
      <c r="G92" s="1">
        <v>0.40824745164130072</v>
      </c>
      <c r="H92" s="1">
        <v>5.7144297340603951E-2</v>
      </c>
      <c r="I92">
        <v>1</v>
      </c>
      <c r="K92">
        <f t="shared" si="3"/>
        <v>1.632735359275678E-3</v>
      </c>
      <c r="L92">
        <f t="shared" si="4"/>
        <v>2.6340654818997715E-3</v>
      </c>
    </row>
    <row r="93" spans="1:12" x14ac:dyDescent="0.25">
      <c r="A93">
        <v>173</v>
      </c>
      <c r="B93" s="2">
        <v>11</v>
      </c>
      <c r="C93" s="2" t="s">
        <v>36</v>
      </c>
      <c r="D93">
        <v>146.65160472754775</v>
      </c>
      <c r="E93">
        <v>13.625504462154529</v>
      </c>
      <c r="F93">
        <v>600</v>
      </c>
      <c r="G93" s="1">
        <v>0.44241497578423955</v>
      </c>
      <c r="H93" s="1">
        <v>4.1105088743292773E-2</v>
      </c>
      <c r="I93">
        <v>1</v>
      </c>
      <c r="K93">
        <f t="shared" si="3"/>
        <v>8.448141602969871E-4</v>
      </c>
      <c r="L93">
        <f t="shared" si="4"/>
        <v>9.9287919496802695E-3</v>
      </c>
    </row>
    <row r="94" spans="1:12" x14ac:dyDescent="0.25">
      <c r="A94">
        <v>174</v>
      </c>
      <c r="B94" s="2">
        <v>11</v>
      </c>
      <c r="C94" s="2" t="s">
        <v>37</v>
      </c>
      <c r="D94">
        <v>31.139197497528428</v>
      </c>
      <c r="E94">
        <v>5.4841351546841119</v>
      </c>
      <c r="F94">
        <v>200</v>
      </c>
      <c r="G94" s="1">
        <v>0.28181990914597593</v>
      </c>
      <c r="H94" s="1">
        <v>4.9633214573368535E-2</v>
      </c>
      <c r="I94">
        <v>1</v>
      </c>
      <c r="K94">
        <f t="shared" si="3"/>
        <v>1.2317279944430214E-3</v>
      </c>
      <c r="L94">
        <f t="shared" si="4"/>
        <v>1.6249212157975649E-2</v>
      </c>
    </row>
    <row r="95" spans="1:12" x14ac:dyDescent="0.25">
      <c r="A95">
        <v>175</v>
      </c>
      <c r="B95" s="2">
        <v>11</v>
      </c>
      <c r="C95" s="2" t="s">
        <v>38</v>
      </c>
      <c r="D95">
        <v>244.47284676703975</v>
      </c>
      <c r="E95">
        <v>53.314964421913601</v>
      </c>
      <c r="F95">
        <v>1500</v>
      </c>
      <c r="G95" s="1">
        <v>0.29500788288892688</v>
      </c>
      <c r="H95" s="1">
        <v>6.4335712486691232E-2</v>
      </c>
      <c r="I95">
        <v>1</v>
      </c>
      <c r="K95">
        <f t="shared" si="3"/>
        <v>2.0695419505850992E-3</v>
      </c>
      <c r="L95">
        <f t="shared" si="4"/>
        <v>1.1842181174437852E-2</v>
      </c>
    </row>
    <row r="96" spans="1:12" x14ac:dyDescent="0.25">
      <c r="A96">
        <v>176</v>
      </c>
      <c r="B96" s="2">
        <v>11</v>
      </c>
      <c r="C96" s="2" t="s">
        <v>39</v>
      </c>
      <c r="D96">
        <v>88.387500215925002</v>
      </c>
      <c r="E96">
        <v>20.824422979738621</v>
      </c>
      <c r="F96">
        <v>500</v>
      </c>
      <c r="G96" s="1">
        <v>0.31997429969053004</v>
      </c>
      <c r="H96" s="1">
        <v>7.5387132152434214E-2</v>
      </c>
      <c r="I96">
        <v>1</v>
      </c>
      <c r="K96">
        <f t="shared" si="3"/>
        <v>2.84160984708429E-3</v>
      </c>
      <c r="L96">
        <f t="shared" si="4"/>
        <v>5.40429953010219E-3</v>
      </c>
    </row>
    <row r="97" spans="1:12" x14ac:dyDescent="0.25">
      <c r="A97">
        <v>177</v>
      </c>
      <c r="B97" s="2">
        <v>11</v>
      </c>
      <c r="C97" s="2" t="s">
        <v>40</v>
      </c>
      <c r="D97">
        <v>56.373966881096585</v>
      </c>
      <c r="E97">
        <v>14.186236172031805</v>
      </c>
      <c r="F97">
        <v>300</v>
      </c>
      <c r="G97" s="1">
        <v>0.34013521009738923</v>
      </c>
      <c r="H97" s="1">
        <v>8.5593380913615069E-2</v>
      </c>
      <c r="I97">
        <v>1</v>
      </c>
      <c r="K97">
        <f t="shared" si="3"/>
        <v>3.6631134281116021E-3</v>
      </c>
      <c r="L97">
        <f t="shared" si="4"/>
        <v>2.0251897363555604E-3</v>
      </c>
    </row>
    <row r="98" spans="1:12" x14ac:dyDescent="0.25">
      <c r="A98">
        <v>178</v>
      </c>
      <c r="B98" s="2">
        <v>11</v>
      </c>
      <c r="C98" s="2" t="s">
        <v>41</v>
      </c>
      <c r="D98">
        <v>137.80996988383976</v>
      </c>
      <c r="E98">
        <v>18.229801770531793</v>
      </c>
      <c r="F98">
        <v>600</v>
      </c>
      <c r="G98" s="1">
        <v>0.41574174794919921</v>
      </c>
      <c r="H98" s="1">
        <v>5.49952202967358E-2</v>
      </c>
      <c r="I98">
        <v>1</v>
      </c>
      <c r="K98">
        <f t="shared" si="3"/>
        <v>1.5122371277432507E-3</v>
      </c>
      <c r="L98">
        <f t="shared" si="4"/>
        <v>3.8342948381543253E-3</v>
      </c>
    </row>
    <row r="100" spans="1:12" x14ac:dyDescent="0.25">
      <c r="F100" t="s">
        <v>44</v>
      </c>
      <c r="G100" s="3">
        <f>AVERAGE(G2:G98)</f>
        <v>0.37195650592546292</v>
      </c>
      <c r="K100">
        <f>SUM(K2:K98)</f>
        <v>1.2254209051968676</v>
      </c>
      <c r="L100">
        <f>SUM(L2:L98)</f>
        <v>1.4608094455524585</v>
      </c>
    </row>
    <row r="101" spans="1:12" x14ac:dyDescent="0.25">
      <c r="F101" t="s">
        <v>45</v>
      </c>
      <c r="G101" s="3">
        <f>SQRT((K100+(L100))/COUNT(G2:G98))</f>
        <v>0.16641242862081423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2"/>
  <sheetViews>
    <sheetView zoomScaleNormal="100" workbookViewId="0">
      <selection activeCell="H21" sqref="H21"/>
    </sheetView>
  </sheetViews>
  <sheetFormatPr defaultRowHeight="15" x14ac:dyDescent="0.25"/>
  <cols>
    <col min="11" max="11" width="12" bestFit="1" customWidth="1"/>
  </cols>
  <sheetData>
    <row r="1" spans="1:12" x14ac:dyDescent="0.25">
      <c r="A1" t="s">
        <v>42</v>
      </c>
      <c r="B1" s="2" t="s">
        <v>34</v>
      </c>
      <c r="C1" s="2" t="s">
        <v>0</v>
      </c>
      <c r="D1" t="s">
        <v>11</v>
      </c>
      <c r="E1" t="s">
        <v>12</v>
      </c>
      <c r="F1" t="s">
        <v>8</v>
      </c>
      <c r="G1" s="1" t="s">
        <v>9</v>
      </c>
      <c r="H1" s="1" t="s">
        <v>10</v>
      </c>
      <c r="I1" t="s">
        <v>35</v>
      </c>
      <c r="K1" t="s">
        <v>43</v>
      </c>
      <c r="L1" t="s">
        <v>46</v>
      </c>
    </row>
    <row r="2" spans="1:12" x14ac:dyDescent="0.25">
      <c r="A2">
        <v>95</v>
      </c>
      <c r="B2" s="2">
        <v>7</v>
      </c>
      <c r="C2" s="2" t="s">
        <v>3</v>
      </c>
      <c r="D2">
        <v>167.04963265774029</v>
      </c>
      <c r="E2">
        <v>38.386403034563912</v>
      </c>
      <c r="F2">
        <v>2000</v>
      </c>
      <c r="G2" s="1">
        <v>0.15118537432510801</v>
      </c>
      <c r="H2" s="1">
        <v>3.4740948659644375E-2</v>
      </c>
      <c r="I2">
        <v>1</v>
      </c>
      <c r="K2">
        <f t="shared" ref="K2:K19" si="0">2*((H2/2)^2)</f>
        <v>6.0346675688602313E-4</v>
      </c>
      <c r="L2">
        <f>2*((G2-$G$21)^2)</f>
        <v>2.1457505853314306E-2</v>
      </c>
    </row>
    <row r="3" spans="1:12" x14ac:dyDescent="0.25">
      <c r="A3">
        <v>96</v>
      </c>
      <c r="B3" s="2">
        <v>7</v>
      </c>
      <c r="C3" s="2" t="s">
        <v>4</v>
      </c>
      <c r="D3">
        <v>3.8833897243041493</v>
      </c>
      <c r="E3">
        <v>2.0244911189867407</v>
      </c>
      <c r="F3">
        <v>25</v>
      </c>
      <c r="G3" s="1">
        <v>0.28116756428772516</v>
      </c>
      <c r="H3" s="1">
        <v>0.14657844750558219</v>
      </c>
      <c r="I3">
        <v>1</v>
      </c>
      <c r="K3">
        <f t="shared" si="0"/>
        <v>1.0742620636573356E-2</v>
      </c>
      <c r="L3">
        <f t="shared" ref="L3:L19" si="1">2*((G3-$G$21)^2)</f>
        <v>1.3941836281585918E-3</v>
      </c>
    </row>
    <row r="4" spans="1:12" x14ac:dyDescent="0.25">
      <c r="A4">
        <v>98</v>
      </c>
      <c r="B4" s="2">
        <v>7</v>
      </c>
      <c r="C4" s="2" t="s">
        <v>6</v>
      </c>
      <c r="D4">
        <v>26.130422536355624</v>
      </c>
      <c r="E4">
        <v>5.9175807734437713</v>
      </c>
      <c r="F4">
        <v>200</v>
      </c>
      <c r="G4" s="1">
        <v>0.23648885960295551</v>
      </c>
      <c r="H4" s="1">
        <v>5.3556039010583534E-2</v>
      </c>
      <c r="I4">
        <v>1</v>
      </c>
      <c r="K4">
        <f t="shared" si="0"/>
        <v>1.4341246572515726E-3</v>
      </c>
      <c r="L4">
        <f t="shared" si="1"/>
        <v>6.6803958140609747E-4</v>
      </c>
    </row>
    <row r="5" spans="1:12" x14ac:dyDescent="0.25">
      <c r="A5">
        <v>99</v>
      </c>
      <c r="B5" s="2">
        <v>7</v>
      </c>
      <c r="C5" s="2" t="s">
        <v>7</v>
      </c>
      <c r="D5">
        <v>16.775013442665376</v>
      </c>
      <c r="E5">
        <v>4.8406531671324098</v>
      </c>
      <c r="F5">
        <v>150</v>
      </c>
      <c r="G5" s="1">
        <v>0.2024258017443433</v>
      </c>
      <c r="H5" s="1">
        <v>5.8412656518705058E-2</v>
      </c>
      <c r="I5">
        <v>1</v>
      </c>
      <c r="K5">
        <f t="shared" si="0"/>
        <v>1.7060192207861082E-3</v>
      </c>
      <c r="L5">
        <f t="shared" si="1"/>
        <v>5.4787975690732621E-3</v>
      </c>
    </row>
    <row r="6" spans="1:12" x14ac:dyDescent="0.25">
      <c r="A6">
        <v>100</v>
      </c>
      <c r="B6" s="2">
        <v>7</v>
      </c>
      <c r="C6" s="2" t="s">
        <v>13</v>
      </c>
      <c r="D6">
        <v>39.871789400962285</v>
      </c>
      <c r="E6">
        <v>8.3509001901438076</v>
      </c>
      <c r="F6">
        <v>300</v>
      </c>
      <c r="G6" s="1">
        <v>0.2405684789480857</v>
      </c>
      <c r="H6" s="1">
        <v>5.0385583059427232E-2</v>
      </c>
      <c r="I6">
        <v>1</v>
      </c>
      <c r="K6">
        <f t="shared" si="0"/>
        <v>1.2693534901192201E-3</v>
      </c>
      <c r="L6">
        <f t="shared" si="1"/>
        <v>4.0308627727118169E-4</v>
      </c>
    </row>
    <row r="7" spans="1:12" x14ac:dyDescent="0.25">
      <c r="A7">
        <v>102</v>
      </c>
      <c r="B7" s="2">
        <v>7</v>
      </c>
      <c r="C7" s="2" t="s">
        <v>15</v>
      </c>
      <c r="D7">
        <v>17.48056251078788</v>
      </c>
      <c r="E7">
        <v>6.9143187983994885</v>
      </c>
      <c r="F7">
        <v>150</v>
      </c>
      <c r="G7" s="1">
        <v>0.21093973446176351</v>
      </c>
      <c r="H7" s="1">
        <v>8.3435791635324802E-2</v>
      </c>
      <c r="I7">
        <v>1</v>
      </c>
      <c r="K7">
        <f t="shared" si="0"/>
        <v>3.4807656629066682E-3</v>
      </c>
      <c r="L7">
        <f t="shared" si="1"/>
        <v>3.8413197066744027E-3</v>
      </c>
    </row>
    <row r="8" spans="1:12" x14ac:dyDescent="0.25">
      <c r="A8">
        <v>103</v>
      </c>
      <c r="B8" s="2">
        <v>7</v>
      </c>
      <c r="C8" s="2" t="s">
        <v>16</v>
      </c>
      <c r="D8">
        <v>3.9229241971465054</v>
      </c>
      <c r="E8">
        <v>2.1787330453194933</v>
      </c>
      <c r="F8">
        <v>25</v>
      </c>
      <c r="G8" s="1">
        <v>0.28402996343476838</v>
      </c>
      <c r="H8" s="1">
        <v>0.15774596604398944</v>
      </c>
      <c r="I8">
        <v>1</v>
      </c>
      <c r="K8">
        <f t="shared" si="0"/>
        <v>1.2441894901575734E-2</v>
      </c>
      <c r="L8">
        <f t="shared" si="1"/>
        <v>1.712868218163844E-3</v>
      </c>
    </row>
    <row r="9" spans="1:12" x14ac:dyDescent="0.25">
      <c r="A9">
        <v>106</v>
      </c>
      <c r="B9" s="2">
        <v>8</v>
      </c>
      <c r="C9" s="2" t="s">
        <v>2</v>
      </c>
      <c r="D9">
        <v>134.61116127005405</v>
      </c>
      <c r="E9">
        <v>30.225723230368498</v>
      </c>
      <c r="F9">
        <v>2000</v>
      </c>
      <c r="G9" s="1">
        <v>0.12182749809840797</v>
      </c>
      <c r="H9" s="1">
        <v>2.7355266863669077E-2</v>
      </c>
      <c r="I9">
        <v>1</v>
      </c>
      <c r="K9">
        <f t="shared" si="0"/>
        <v>3.7415531259127571E-4</v>
      </c>
      <c r="L9">
        <f t="shared" si="1"/>
        <v>3.5344794943851565E-2</v>
      </c>
    </row>
    <row r="10" spans="1:12" x14ac:dyDescent="0.25">
      <c r="A10">
        <v>107</v>
      </c>
      <c r="B10" s="2">
        <v>8</v>
      </c>
      <c r="C10" s="2" t="s">
        <v>3</v>
      </c>
      <c r="D10">
        <v>64.619261294352441</v>
      </c>
      <c r="E10">
        <v>31.321348631596649</v>
      </c>
      <c r="F10">
        <v>350</v>
      </c>
      <c r="G10" s="1">
        <v>0.33418595597581147</v>
      </c>
      <c r="H10" s="1">
        <v>0.16198196366284681</v>
      </c>
      <c r="I10">
        <v>1</v>
      </c>
      <c r="K10">
        <f t="shared" si="0"/>
        <v>1.3119078276035912E-2</v>
      </c>
      <c r="L10">
        <f t="shared" si="1"/>
        <v>1.2615354916930851E-2</v>
      </c>
    </row>
    <row r="11" spans="1:12" x14ac:dyDescent="0.25">
      <c r="A11">
        <v>108</v>
      </c>
      <c r="B11" s="2">
        <v>8</v>
      </c>
      <c r="C11" s="2" t="s">
        <v>4</v>
      </c>
      <c r="D11">
        <v>6.2571776738279503</v>
      </c>
      <c r="E11">
        <v>4.3119046391031155</v>
      </c>
      <c r="F11">
        <v>25</v>
      </c>
      <c r="G11" s="1">
        <v>0.45303601512232572</v>
      </c>
      <c r="H11" s="1">
        <v>0.31219316393355434</v>
      </c>
      <c r="I11">
        <v>1</v>
      </c>
      <c r="K11">
        <f t="shared" si="0"/>
        <v>4.8732285803421566E-2</v>
      </c>
      <c r="L11">
        <f t="shared" si="1"/>
        <v>7.8622737003481158E-2</v>
      </c>
    </row>
    <row r="12" spans="1:12" x14ac:dyDescent="0.25">
      <c r="A12">
        <v>109</v>
      </c>
      <c r="B12" s="2">
        <v>8</v>
      </c>
      <c r="C12" s="2" t="s">
        <v>5</v>
      </c>
      <c r="D12">
        <v>4.8637523542959835</v>
      </c>
      <c r="E12">
        <v>2.9388998909444273</v>
      </c>
      <c r="F12">
        <v>25</v>
      </c>
      <c r="G12" s="1">
        <v>0.3521483806267045</v>
      </c>
      <c r="H12" s="1">
        <v>0.21278403216931097</v>
      </c>
      <c r="I12">
        <v>1</v>
      </c>
      <c r="K12">
        <f t="shared" si="0"/>
        <v>2.2638522173115183E-2</v>
      </c>
      <c r="L12">
        <f t="shared" si="1"/>
        <v>1.8967019184745641E-2</v>
      </c>
    </row>
    <row r="13" spans="1:12" x14ac:dyDescent="0.25">
      <c r="A13">
        <v>110</v>
      </c>
      <c r="B13" s="2">
        <v>8</v>
      </c>
      <c r="C13" s="2" t="s">
        <v>6</v>
      </c>
      <c r="D13">
        <v>133.73107577441101</v>
      </c>
      <c r="E13">
        <v>58.407859026451959</v>
      </c>
      <c r="F13">
        <v>800</v>
      </c>
      <c r="G13" s="1">
        <v>0.30257747994091289</v>
      </c>
      <c r="H13" s="1">
        <v>0.13215255086095395</v>
      </c>
      <c r="I13">
        <v>1</v>
      </c>
      <c r="K13">
        <f t="shared" si="0"/>
        <v>8.7321483495285106E-3</v>
      </c>
      <c r="L13">
        <f t="shared" si="1"/>
        <v>4.5720534851806348E-3</v>
      </c>
    </row>
    <row r="14" spans="1:12" x14ac:dyDescent="0.25">
      <c r="A14">
        <v>111</v>
      </c>
      <c r="B14" s="2">
        <v>8</v>
      </c>
      <c r="C14" s="2" t="s">
        <v>7</v>
      </c>
      <c r="D14">
        <v>32.879593554919936</v>
      </c>
      <c r="E14">
        <v>19.867924404024141</v>
      </c>
      <c r="F14">
        <v>200</v>
      </c>
      <c r="G14" s="1">
        <v>0.2975710619754931</v>
      </c>
      <c r="H14" s="1">
        <v>0.17981120582525023</v>
      </c>
      <c r="I14">
        <v>1</v>
      </c>
      <c r="K14">
        <f t="shared" si="0"/>
        <v>1.6166034870165252E-2</v>
      </c>
      <c r="L14">
        <f t="shared" si="1"/>
        <v>3.6647062529631146E-3</v>
      </c>
    </row>
    <row r="15" spans="1:12" x14ac:dyDescent="0.25">
      <c r="A15">
        <v>112</v>
      </c>
      <c r="B15" s="2">
        <v>8</v>
      </c>
      <c r="C15" s="2" t="s">
        <v>13</v>
      </c>
      <c r="D15">
        <v>6.4816824880982455</v>
      </c>
      <c r="E15">
        <v>2.9310432485203299</v>
      </c>
      <c r="F15">
        <v>50</v>
      </c>
      <c r="G15" s="1">
        <v>0.23464537518076969</v>
      </c>
      <c r="H15" s="1">
        <v>0.10610759536323808</v>
      </c>
      <c r="I15">
        <v>1</v>
      </c>
      <c r="K15">
        <f t="shared" si="0"/>
        <v>5.6294108968843312E-3</v>
      </c>
      <c r="L15">
        <f t="shared" si="1"/>
        <v>8.0960407240361003E-4</v>
      </c>
    </row>
    <row r="16" spans="1:12" x14ac:dyDescent="0.25">
      <c r="A16">
        <v>113</v>
      </c>
      <c r="B16" s="2">
        <v>8</v>
      </c>
      <c r="C16" s="2" t="s">
        <v>14</v>
      </c>
      <c r="D16">
        <v>13.779477192891196</v>
      </c>
      <c r="E16">
        <v>8.5450301231357777</v>
      </c>
      <c r="F16">
        <v>100</v>
      </c>
      <c r="G16" s="1">
        <v>0.24941753947820081</v>
      </c>
      <c r="H16" s="1">
        <v>0.15467062779269711</v>
      </c>
      <c r="I16">
        <v>1</v>
      </c>
      <c r="K16">
        <f t="shared" si="0"/>
        <v>1.1961501550893523E-2</v>
      </c>
      <c r="L16">
        <f t="shared" si="1"/>
        <v>5.7192121020951104E-5</v>
      </c>
    </row>
    <row r="17" spans="1:12" x14ac:dyDescent="0.25">
      <c r="A17">
        <v>114</v>
      </c>
      <c r="B17" s="2">
        <v>8</v>
      </c>
      <c r="C17" s="2" t="s">
        <v>15</v>
      </c>
      <c r="D17">
        <v>89.974901815247676</v>
      </c>
      <c r="E17">
        <v>29.851094118533048</v>
      </c>
      <c r="F17">
        <v>2000</v>
      </c>
      <c r="G17" s="1">
        <v>8.1430225223382238E-2</v>
      </c>
      <c r="H17" s="1">
        <v>2.701621527998814E-2</v>
      </c>
      <c r="I17">
        <v>1</v>
      </c>
      <c r="K17">
        <f t="shared" si="0"/>
        <v>3.6493794402733235E-4</v>
      </c>
      <c r="L17">
        <f t="shared" si="1"/>
        <v>6.00899353901602E-2</v>
      </c>
    </row>
    <row r="18" spans="1:12" x14ac:dyDescent="0.25">
      <c r="A18">
        <v>116</v>
      </c>
      <c r="B18" s="2">
        <v>8</v>
      </c>
      <c r="C18" s="2" t="s">
        <v>17</v>
      </c>
      <c r="D18">
        <v>22.750264346943396</v>
      </c>
      <c r="E18">
        <v>5.9224038042934408</v>
      </c>
      <c r="F18">
        <v>150</v>
      </c>
      <c r="G18" s="1">
        <v>0.27452976512154981</v>
      </c>
      <c r="H18" s="1">
        <v>7.1466252020324111E-2</v>
      </c>
      <c r="I18">
        <v>1</v>
      </c>
      <c r="K18">
        <f t="shared" si="0"/>
        <v>2.5537125889162401E-3</v>
      </c>
      <c r="L18">
        <f t="shared" si="1"/>
        <v>7.812865103862727E-4</v>
      </c>
    </row>
    <row r="19" spans="1:12" x14ac:dyDescent="0.25">
      <c r="A19">
        <v>117</v>
      </c>
      <c r="B19" s="2">
        <v>8</v>
      </c>
      <c r="C19" s="2" t="s">
        <v>18</v>
      </c>
      <c r="D19">
        <v>38.340625662033524</v>
      </c>
      <c r="E19">
        <v>8.0427020052547338</v>
      </c>
      <c r="F19">
        <v>250</v>
      </c>
      <c r="G19" s="1">
        <v>0.27759614913728675</v>
      </c>
      <c r="H19" s="1">
        <v>5.8231264272984577E-2</v>
      </c>
      <c r="I19">
        <v>1</v>
      </c>
      <c r="K19">
        <f t="shared" si="0"/>
        <v>1.6954400694150851E-3</v>
      </c>
      <c r="L19">
        <f t="shared" si="1"/>
        <v>1.0425165384634768E-3</v>
      </c>
    </row>
    <row r="21" spans="1:12" x14ac:dyDescent="0.25">
      <c r="F21" t="s">
        <v>44</v>
      </c>
      <c r="G21" s="3">
        <f>AVERAGE(G2:G19)</f>
        <v>0.25476506792697745</v>
      </c>
      <c r="K21">
        <f>SUM(K2:K19)</f>
        <v>0.16364547316109285</v>
      </c>
      <c r="L21">
        <f>SUM(L2:L19)</f>
        <v>0.25152300125364913</v>
      </c>
    </row>
    <row r="22" spans="1:12" x14ac:dyDescent="0.25">
      <c r="F22" t="s">
        <v>45</v>
      </c>
      <c r="G22" s="3">
        <f>SQRT((K21+(L21))/COUNT(G2:G19))</f>
        <v>0.15187137730745529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8"/>
  <sheetViews>
    <sheetView workbookViewId="0">
      <selection activeCell="F17" sqref="F17:G18"/>
    </sheetView>
  </sheetViews>
  <sheetFormatPr defaultRowHeight="15" x14ac:dyDescent="0.25"/>
  <sheetData>
    <row r="1" spans="1:12" x14ac:dyDescent="0.25">
      <c r="A1" t="s">
        <v>42</v>
      </c>
      <c r="B1" s="2" t="s">
        <v>34</v>
      </c>
      <c r="C1" s="2" t="s">
        <v>0</v>
      </c>
      <c r="D1" t="s">
        <v>11</v>
      </c>
      <c r="E1" t="s">
        <v>12</v>
      </c>
      <c r="F1" t="s">
        <v>8</v>
      </c>
      <c r="G1" s="1" t="s">
        <v>9</v>
      </c>
      <c r="H1" s="1" t="s">
        <v>10</v>
      </c>
      <c r="I1" t="s">
        <v>35</v>
      </c>
      <c r="K1" t="s">
        <v>43</v>
      </c>
      <c r="L1" t="s">
        <v>46</v>
      </c>
    </row>
    <row r="2" spans="1:12" x14ac:dyDescent="0.25">
      <c r="A2">
        <v>75</v>
      </c>
      <c r="B2" s="2">
        <v>6</v>
      </c>
      <c r="C2" s="2" t="s">
        <v>1</v>
      </c>
      <c r="D2">
        <v>85.281217712266752</v>
      </c>
      <c r="E2">
        <v>7.9841512766892215</v>
      </c>
      <c r="F2">
        <v>2000</v>
      </c>
      <c r="G2" s="1">
        <v>7.718228778836328E-2</v>
      </c>
      <c r="H2" s="1">
        <v>7.2259177121789279E-3</v>
      </c>
      <c r="I2">
        <v>1</v>
      </c>
      <c r="K2">
        <f t="shared" ref="K2:K15" si="0">2*((H2/2)^2)</f>
        <v>2.6106943391590575E-5</v>
      </c>
      <c r="L2">
        <f>2*((G2-$G$17)^2)</f>
        <v>3.3853394897840047E-2</v>
      </c>
    </row>
    <row r="3" spans="1:12" x14ac:dyDescent="0.25">
      <c r="A3">
        <v>76</v>
      </c>
      <c r="B3" s="2">
        <v>6</v>
      </c>
      <c r="C3" s="2" t="s">
        <v>2</v>
      </c>
      <c r="D3">
        <v>4.6424939524717432</v>
      </c>
      <c r="E3">
        <v>1.8873622501819305</v>
      </c>
      <c r="F3">
        <v>25</v>
      </c>
      <c r="G3" s="1">
        <v>0.33612869413225571</v>
      </c>
      <c r="H3" s="1">
        <v>0.13664995905280702</v>
      </c>
      <c r="I3">
        <v>1</v>
      </c>
      <c r="K3">
        <f t="shared" si="0"/>
        <v>9.3366056545669176E-3</v>
      </c>
      <c r="L3">
        <f t="shared" ref="L3:L15" si="1">2*((G3-$G$17)^2)</f>
        <v>3.3201431233404237E-2</v>
      </c>
    </row>
    <row r="4" spans="1:12" x14ac:dyDescent="0.25">
      <c r="A4">
        <v>80</v>
      </c>
      <c r="B4" s="2">
        <v>6</v>
      </c>
      <c r="C4" s="2" t="s">
        <v>6</v>
      </c>
      <c r="D4">
        <v>77.565216540035834</v>
      </c>
      <c r="E4">
        <v>6.3814209316243149</v>
      </c>
      <c r="F4">
        <v>1000</v>
      </c>
      <c r="G4" s="1">
        <v>0.14039810935998506</v>
      </c>
      <c r="H4" s="1">
        <v>1.1550788791620827E-2</v>
      </c>
      <c r="I4">
        <v>1</v>
      </c>
      <c r="K4">
        <f t="shared" si="0"/>
        <v>6.671036085431666E-5</v>
      </c>
      <c r="L4">
        <f t="shared" si="1"/>
        <v>8.9476934873938055E-3</v>
      </c>
    </row>
    <row r="5" spans="1:12" x14ac:dyDescent="0.25">
      <c r="A5">
        <v>81</v>
      </c>
      <c r="B5" s="2">
        <v>6</v>
      </c>
      <c r="C5" s="2" t="s">
        <v>7</v>
      </c>
      <c r="D5">
        <v>63.771768651039395</v>
      </c>
      <c r="E5">
        <v>2.3988026336505617</v>
      </c>
      <c r="F5">
        <v>800</v>
      </c>
      <c r="G5" s="1">
        <v>0.14428883442436657</v>
      </c>
      <c r="H5" s="1">
        <v>5.4274868542147463E-3</v>
      </c>
      <c r="I5">
        <v>1</v>
      </c>
      <c r="K5">
        <f t="shared" si="0"/>
        <v>1.4728806776336942E-5</v>
      </c>
      <c r="L5">
        <f t="shared" si="1"/>
        <v>7.9370160559634941E-3</v>
      </c>
    </row>
    <row r="6" spans="1:12" x14ac:dyDescent="0.25">
      <c r="A6">
        <v>82</v>
      </c>
      <c r="B6" s="2">
        <v>6</v>
      </c>
      <c r="C6" s="2" t="s">
        <v>13</v>
      </c>
      <c r="D6">
        <v>6.0884387274454967</v>
      </c>
      <c r="E6">
        <v>2.5007306179677125</v>
      </c>
      <c r="F6">
        <v>25</v>
      </c>
      <c r="G6" s="1">
        <v>0.44081887444805745</v>
      </c>
      <c r="H6" s="1">
        <v>0.18105943176221126</v>
      </c>
      <c r="I6">
        <v>1</v>
      </c>
      <c r="K6">
        <f t="shared" si="0"/>
        <v>1.6391258915027417E-2</v>
      </c>
      <c r="L6">
        <f t="shared" si="1"/>
        <v>0.10907620663982608</v>
      </c>
    </row>
    <row r="7" spans="1:12" x14ac:dyDescent="0.25">
      <c r="A7">
        <v>83</v>
      </c>
      <c r="B7" s="2">
        <v>6</v>
      </c>
      <c r="C7" s="2" t="s">
        <v>14</v>
      </c>
      <c r="D7">
        <v>37.015283834793408</v>
      </c>
      <c r="E7">
        <v>5.1636330177470215</v>
      </c>
      <c r="F7">
        <v>300</v>
      </c>
      <c r="G7" s="1">
        <v>0.22333360663650084</v>
      </c>
      <c r="H7" s="1">
        <v>3.115504369351265E-2</v>
      </c>
      <c r="I7">
        <v>1</v>
      </c>
      <c r="K7">
        <f t="shared" si="0"/>
        <v>4.8531837377234119E-4</v>
      </c>
      <c r="L7">
        <f t="shared" si="1"/>
        <v>5.1512005874566132E-4</v>
      </c>
    </row>
    <row r="8" spans="1:12" x14ac:dyDescent="0.25">
      <c r="A8">
        <v>84</v>
      </c>
      <c r="B8" s="2">
        <v>6</v>
      </c>
      <c r="C8" s="2" t="s">
        <v>15</v>
      </c>
      <c r="D8">
        <v>41.240395220798753</v>
      </c>
      <c r="E8">
        <v>7.4700509221278653</v>
      </c>
      <c r="F8">
        <v>300</v>
      </c>
      <c r="G8" s="1">
        <v>0.24882603210293885</v>
      </c>
      <c r="H8" s="1">
        <v>4.5070933986165025E-2</v>
      </c>
      <c r="I8">
        <v>1</v>
      </c>
      <c r="K8">
        <f t="shared" si="0"/>
        <v>1.0156945451926227E-3</v>
      </c>
      <c r="L8">
        <f t="shared" si="1"/>
        <v>3.4513263671454518E-3</v>
      </c>
    </row>
    <row r="9" spans="1:12" x14ac:dyDescent="0.25">
      <c r="A9">
        <v>85</v>
      </c>
      <c r="B9" s="2">
        <v>6</v>
      </c>
      <c r="C9" s="2" t="s">
        <v>16</v>
      </c>
      <c r="D9">
        <v>22.148291847469846</v>
      </c>
      <c r="E9">
        <v>6.0336697649412683</v>
      </c>
      <c r="F9">
        <v>150</v>
      </c>
      <c r="G9" s="1">
        <v>0.26726570144431566</v>
      </c>
      <c r="H9" s="1">
        <v>7.2808909739673897E-2</v>
      </c>
      <c r="I9">
        <v>1</v>
      </c>
      <c r="K9">
        <f t="shared" si="0"/>
        <v>2.6505686687399903E-3</v>
      </c>
      <c r="L9">
        <f t="shared" si="1"/>
        <v>7.1953859428435943E-3</v>
      </c>
    </row>
    <row r="10" spans="1:12" x14ac:dyDescent="0.25">
      <c r="A10">
        <v>86</v>
      </c>
      <c r="B10" s="2">
        <v>6</v>
      </c>
      <c r="C10" s="2" t="s">
        <v>17</v>
      </c>
      <c r="D10">
        <v>9.1937806413884235</v>
      </c>
      <c r="E10">
        <v>3.5688774825898557</v>
      </c>
      <c r="F10">
        <v>100</v>
      </c>
      <c r="G10" s="1">
        <v>0.16641343600905381</v>
      </c>
      <c r="H10" s="1">
        <v>6.4599014022530474E-2</v>
      </c>
      <c r="I10">
        <v>1</v>
      </c>
      <c r="K10">
        <f t="shared" si="0"/>
        <v>2.0865163063415442E-3</v>
      </c>
      <c r="L10">
        <f t="shared" si="1"/>
        <v>3.3409580034453835E-3</v>
      </c>
    </row>
    <row r="11" spans="1:12" x14ac:dyDescent="0.25">
      <c r="A11">
        <v>87</v>
      </c>
      <c r="B11" s="2">
        <v>6</v>
      </c>
      <c r="C11" s="2" t="s">
        <v>18</v>
      </c>
      <c r="D11">
        <v>14.384672136892139</v>
      </c>
      <c r="E11">
        <v>6.4169905997558132</v>
      </c>
      <c r="F11">
        <v>150</v>
      </c>
      <c r="G11" s="1">
        <v>0.17358130889683793</v>
      </c>
      <c r="H11" s="1">
        <v>7.7434481431634131E-2</v>
      </c>
      <c r="I11">
        <v>1</v>
      </c>
      <c r="K11">
        <f t="shared" si="0"/>
        <v>2.9980494572930455E-3</v>
      </c>
      <c r="L11">
        <f t="shared" si="1"/>
        <v>2.2718681190522765E-3</v>
      </c>
    </row>
    <row r="12" spans="1:12" x14ac:dyDescent="0.25">
      <c r="A12">
        <v>88</v>
      </c>
      <c r="B12" s="2">
        <v>6</v>
      </c>
      <c r="C12" s="2" t="s">
        <v>19</v>
      </c>
      <c r="D12">
        <v>66.466175881136678</v>
      </c>
      <c r="E12">
        <v>6.7135721397103358</v>
      </c>
      <c r="F12">
        <v>1000</v>
      </c>
      <c r="G12" s="1">
        <v>0.12030812065461319</v>
      </c>
      <c r="H12" s="1">
        <v>1.2152004178067177E-2</v>
      </c>
      <c r="I12">
        <v>1</v>
      </c>
      <c r="K12">
        <f t="shared" si="0"/>
        <v>7.3835602771881061E-5</v>
      </c>
      <c r="L12">
        <f t="shared" si="1"/>
        <v>1.512993064554006E-2</v>
      </c>
    </row>
    <row r="13" spans="1:12" x14ac:dyDescent="0.25">
      <c r="A13">
        <v>89</v>
      </c>
      <c r="B13" s="2">
        <v>6</v>
      </c>
      <c r="C13" s="2" t="s">
        <v>20</v>
      </c>
      <c r="D13">
        <v>6.2444906107144336</v>
      </c>
      <c r="E13">
        <v>1.3979050918674052</v>
      </c>
      <c r="F13">
        <v>50</v>
      </c>
      <c r="G13" s="1">
        <v>0.22605871929925253</v>
      </c>
      <c r="H13" s="1">
        <v>5.060599085972442E-2</v>
      </c>
      <c r="I13">
        <v>1</v>
      </c>
      <c r="K13">
        <f t="shared" si="0"/>
        <v>1.2804831554472558E-3</v>
      </c>
      <c r="L13">
        <f t="shared" si="1"/>
        <v>7.0491034706274508E-4</v>
      </c>
    </row>
    <row r="14" spans="1:12" x14ac:dyDescent="0.25">
      <c r="A14">
        <v>90</v>
      </c>
      <c r="B14" s="2">
        <v>6</v>
      </c>
      <c r="C14" s="2" t="s">
        <v>21</v>
      </c>
      <c r="D14">
        <v>10.165208964807793</v>
      </c>
      <c r="E14">
        <v>3.3615237415410681</v>
      </c>
      <c r="F14">
        <v>100</v>
      </c>
      <c r="G14" s="1">
        <v>0.18399692330795442</v>
      </c>
      <c r="H14" s="1">
        <v>6.0845775843024683E-2</v>
      </c>
      <c r="I14">
        <v>1</v>
      </c>
      <c r="K14">
        <f t="shared" si="0"/>
        <v>1.8511042189698029E-3</v>
      </c>
      <c r="L14">
        <f t="shared" si="1"/>
        <v>1.0846624893504362E-3</v>
      </c>
    </row>
    <row r="15" spans="1:12" x14ac:dyDescent="0.25">
      <c r="A15">
        <v>92</v>
      </c>
      <c r="B15" s="2">
        <v>6</v>
      </c>
      <c r="C15" s="2" t="s">
        <v>23</v>
      </c>
      <c r="D15">
        <v>67.793516862751162</v>
      </c>
      <c r="E15">
        <v>1.3394798431030661</v>
      </c>
      <c r="F15">
        <v>800</v>
      </c>
      <c r="G15" s="1">
        <v>0.15338836818501153</v>
      </c>
      <c r="H15" s="1">
        <v>3.0306825321697387E-3</v>
      </c>
      <c r="I15">
        <v>1</v>
      </c>
      <c r="K15">
        <f t="shared" si="0"/>
        <v>4.5925183053993899E-6</v>
      </c>
      <c r="L15">
        <f t="shared" si="1"/>
        <v>5.8096786999754001E-3</v>
      </c>
    </row>
    <row r="17" spans="6:12" x14ac:dyDescent="0.25">
      <c r="F17" t="s">
        <v>44</v>
      </c>
      <c r="G17" s="3">
        <f>AVERAGE(G2:G15)</f>
        <v>0.20728492976353619</v>
      </c>
      <c r="K17">
        <f>SUM(K2:K15)</f>
        <v>3.8281573527450458E-2</v>
      </c>
      <c r="L17">
        <f>SUM(L2:L15)</f>
        <v>0.23251958298758865</v>
      </c>
    </row>
    <row r="18" spans="6:12" x14ac:dyDescent="0.25">
      <c r="F18" t="s">
        <v>45</v>
      </c>
      <c r="G18" s="3">
        <f>SQRT((K17+(L17))/COUNT(G2:G15))</f>
        <v>0.13907889757642683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5"/>
  <sheetViews>
    <sheetView workbookViewId="0">
      <selection activeCell="G14" sqref="G14:G15"/>
    </sheetView>
  </sheetViews>
  <sheetFormatPr defaultRowHeight="15" x14ac:dyDescent="0.25"/>
  <cols>
    <col min="11" max="11" width="12" bestFit="1" customWidth="1"/>
  </cols>
  <sheetData>
    <row r="1" spans="1:12" x14ac:dyDescent="0.25">
      <c r="A1" t="s">
        <v>42</v>
      </c>
      <c r="B1" s="2" t="s">
        <v>34</v>
      </c>
      <c r="C1" s="2" t="s">
        <v>0</v>
      </c>
      <c r="D1" t="s">
        <v>11</v>
      </c>
      <c r="E1" t="s">
        <v>12</v>
      </c>
      <c r="F1" t="s">
        <v>8</v>
      </c>
      <c r="G1" s="1" t="s">
        <v>9</v>
      </c>
      <c r="H1" s="1" t="s">
        <v>10</v>
      </c>
      <c r="I1" t="s">
        <v>35</v>
      </c>
      <c r="K1" t="s">
        <v>43</v>
      </c>
      <c r="L1" t="s">
        <v>46</v>
      </c>
    </row>
    <row r="2" spans="1:12" x14ac:dyDescent="0.25">
      <c r="A2">
        <v>62</v>
      </c>
      <c r="B2" s="2">
        <v>5</v>
      </c>
      <c r="C2" s="2" t="s">
        <v>3</v>
      </c>
      <c r="D2">
        <v>8.1914048940123152</v>
      </c>
      <c r="E2">
        <v>0.24423378721976419</v>
      </c>
      <c r="F2">
        <v>150</v>
      </c>
      <c r="G2" s="1">
        <v>9.8846520078824884E-2</v>
      </c>
      <c r="H2" s="1">
        <v>2.9471940728986227E-3</v>
      </c>
      <c r="I2">
        <v>1</v>
      </c>
      <c r="K2">
        <f>2*((H2/2)^2)</f>
        <v>4.3429764516643864E-6</v>
      </c>
      <c r="L2">
        <f>2*((G2-$G$14)^2)</f>
        <v>1.7274944036837876E-4</v>
      </c>
    </row>
    <row r="3" spans="1:12" x14ac:dyDescent="0.25">
      <c r="A3">
        <v>64</v>
      </c>
      <c r="B3" s="2">
        <v>5</v>
      </c>
      <c r="C3" s="2" t="s">
        <v>5</v>
      </c>
      <c r="D3">
        <v>11.068244276549802</v>
      </c>
      <c r="E3">
        <v>0.54206156835344965</v>
      </c>
      <c r="F3">
        <v>300</v>
      </c>
      <c r="G3" s="1">
        <v>6.6780817471191273E-2</v>
      </c>
      <c r="H3" s="1">
        <v>3.2705561740315565E-3</v>
      </c>
      <c r="I3">
        <v>1</v>
      </c>
      <c r="K3">
        <f t="shared" ref="K3:K11" si="0">2*((H3/2)^2)</f>
        <v>5.3482688437479664E-6</v>
      </c>
      <c r="L3">
        <f>2*((G3-$G$14)^2)</f>
        <v>1.0371190881957877E-3</v>
      </c>
    </row>
    <row r="4" spans="1:12" x14ac:dyDescent="0.25">
      <c r="A4">
        <v>65</v>
      </c>
      <c r="B4" s="2">
        <v>5</v>
      </c>
      <c r="C4" s="2" t="s">
        <v>6</v>
      </c>
      <c r="D4">
        <v>4.1412185980908784</v>
      </c>
      <c r="E4">
        <v>0.73978903519242156</v>
      </c>
      <c r="F4">
        <v>100</v>
      </c>
      <c r="G4" s="1">
        <v>7.4958762129963705E-2</v>
      </c>
      <c r="H4" s="1">
        <v>1.3390664849449986E-2</v>
      </c>
      <c r="I4">
        <v>1</v>
      </c>
      <c r="K4">
        <f t="shared" si="0"/>
        <v>8.9654952555147708E-5</v>
      </c>
      <c r="L4">
        <f t="shared" ref="L4:L11" si="1">2*((G4-$G$14)^2)</f>
        <v>4.2596721174849181E-4</v>
      </c>
    </row>
    <row r="5" spans="1:12" x14ac:dyDescent="0.25">
      <c r="A5">
        <v>66</v>
      </c>
      <c r="B5" s="2">
        <v>5</v>
      </c>
      <c r="C5" s="2" t="s">
        <v>7</v>
      </c>
      <c r="D5">
        <v>1.8509232170426371</v>
      </c>
      <c r="E5">
        <v>0.72946507433187946</v>
      </c>
      <c r="F5">
        <v>24.8</v>
      </c>
      <c r="G5" s="1">
        <v>0.13509241716674128</v>
      </c>
      <c r="H5" s="1">
        <v>5.3241106504495352E-2</v>
      </c>
      <c r="I5">
        <v>1</v>
      </c>
      <c r="K5">
        <f t="shared" si="0"/>
        <v>1.4173077109115087E-3</v>
      </c>
      <c r="L5">
        <f t="shared" si="1"/>
        <v>4.1477280388114469E-3</v>
      </c>
    </row>
    <row r="6" spans="1:12" x14ac:dyDescent="0.25">
      <c r="A6">
        <v>67</v>
      </c>
      <c r="B6" s="2">
        <v>5</v>
      </c>
      <c r="C6" s="2" t="s">
        <v>13</v>
      </c>
      <c r="D6">
        <v>8.5379070742521836</v>
      </c>
      <c r="E6">
        <v>2.1035572293679534</v>
      </c>
      <c r="F6">
        <v>150</v>
      </c>
      <c r="G6" s="1">
        <v>0.10302779730289091</v>
      </c>
      <c r="H6" s="1">
        <v>2.5383840086047642E-2</v>
      </c>
      <c r="I6">
        <v>1</v>
      </c>
      <c r="K6">
        <f>2*((H6/2)^2)</f>
        <v>3.2216966875701957E-4</v>
      </c>
      <c r="L6">
        <f t="shared" si="1"/>
        <v>3.6315541744688504E-4</v>
      </c>
    </row>
    <row r="7" spans="1:12" x14ac:dyDescent="0.25">
      <c r="A7">
        <v>68</v>
      </c>
      <c r="B7" s="2">
        <v>5</v>
      </c>
      <c r="C7" s="2" t="s">
        <v>14</v>
      </c>
      <c r="D7">
        <v>3.3028758022470335</v>
      </c>
      <c r="E7">
        <v>0.40001363475397056</v>
      </c>
      <c r="F7">
        <v>50</v>
      </c>
      <c r="G7" s="1">
        <v>0.11956841965289335</v>
      </c>
      <c r="H7" s="1">
        <v>1.4481016244874429E-2</v>
      </c>
      <c r="I7">
        <v>1</v>
      </c>
      <c r="K7">
        <f t="shared" si="0"/>
        <v>1.0484991574215856E-4</v>
      </c>
      <c r="L7">
        <f t="shared" si="1"/>
        <v>1.8018844531077017E-3</v>
      </c>
    </row>
    <row r="8" spans="1:12" x14ac:dyDescent="0.25">
      <c r="A8">
        <v>69</v>
      </c>
      <c r="B8" s="2">
        <v>5</v>
      </c>
      <c r="C8" s="2" t="s">
        <v>15</v>
      </c>
      <c r="D8">
        <v>5.7220896367484153</v>
      </c>
      <c r="E8">
        <v>0.8076983875993704</v>
      </c>
      <c r="F8">
        <v>100</v>
      </c>
      <c r="G8" s="1">
        <v>0.10357356073043074</v>
      </c>
      <c r="H8" s="1">
        <v>1.4619868493956715E-2</v>
      </c>
      <c r="I8">
        <v>1</v>
      </c>
      <c r="K8">
        <f t="shared" si="0"/>
        <v>1.068702773902941E-4</v>
      </c>
      <c r="L8">
        <f t="shared" si="1"/>
        <v>3.9316795041809507E-4</v>
      </c>
    </row>
    <row r="9" spans="1:12" x14ac:dyDescent="0.25">
      <c r="A9">
        <v>70</v>
      </c>
      <c r="B9" s="2">
        <v>5</v>
      </c>
      <c r="C9" s="2" t="s">
        <v>16</v>
      </c>
      <c r="D9">
        <v>0.55186884364251798</v>
      </c>
      <c r="E9">
        <v>0.36765351440931615</v>
      </c>
      <c r="F9">
        <v>25</v>
      </c>
      <c r="G9" s="1">
        <v>3.9956746448118634E-2</v>
      </c>
      <c r="H9" s="1">
        <v>2.6619075211878816E-2</v>
      </c>
      <c r="I9">
        <v>1</v>
      </c>
      <c r="K9">
        <f t="shared" si="0"/>
        <v>3.5428758256783062E-4</v>
      </c>
      <c r="L9">
        <f t="shared" si="1"/>
        <v>4.9195211821398323E-3</v>
      </c>
    </row>
    <row r="10" spans="1:12" x14ac:dyDescent="0.25">
      <c r="A10">
        <v>71</v>
      </c>
      <c r="B10" s="2">
        <v>5</v>
      </c>
      <c r="C10" s="2" t="s">
        <v>17</v>
      </c>
      <c r="D10">
        <v>0.92900502522338424</v>
      </c>
      <c r="E10">
        <v>0.31643411011052081</v>
      </c>
      <c r="F10">
        <v>50</v>
      </c>
      <c r="G10" s="1">
        <v>3.3631195771874303E-2</v>
      </c>
      <c r="H10" s="1">
        <v>1.1455328245901376E-2</v>
      </c>
      <c r="I10">
        <v>1</v>
      </c>
      <c r="K10">
        <f t="shared" si="0"/>
        <v>6.5612272610672949E-5</v>
      </c>
      <c r="L10">
        <f t="shared" si="1"/>
        <v>6.254433740635881E-3</v>
      </c>
    </row>
    <row r="11" spans="1:12" x14ac:dyDescent="0.25">
      <c r="A11">
        <v>72</v>
      </c>
      <c r="B11" s="2">
        <v>5</v>
      </c>
      <c r="C11" s="2" t="s">
        <v>18</v>
      </c>
      <c r="D11">
        <v>8.7732172584008481</v>
      </c>
      <c r="E11">
        <v>0.98757572669158644</v>
      </c>
      <c r="F11">
        <v>101.2</v>
      </c>
      <c r="G11" s="1">
        <v>0.15691794863459244</v>
      </c>
      <c r="H11" s="1">
        <v>1.766380024447357E-2</v>
      </c>
      <c r="I11">
        <v>1</v>
      </c>
      <c r="K11">
        <f t="shared" si="0"/>
        <v>1.5600491953833228E-4</v>
      </c>
      <c r="L11">
        <f t="shared" si="1"/>
        <v>9.0761480620267822E-3</v>
      </c>
    </row>
    <row r="12" spans="1:12" x14ac:dyDescent="0.25">
      <c r="A12">
        <v>73</v>
      </c>
      <c r="B12" s="2">
        <v>5</v>
      </c>
      <c r="C12" s="2" t="s">
        <v>19</v>
      </c>
      <c r="D12">
        <v>0.71949095894972359</v>
      </c>
      <c r="E12">
        <v>0.24271496611742779</v>
      </c>
      <c r="F12">
        <v>24.7</v>
      </c>
      <c r="G12" s="1">
        <v>5.2725734447354129E-2</v>
      </c>
      <c r="H12" s="1">
        <v>1.7786637470173273E-2</v>
      </c>
      <c r="I12">
        <v>1</v>
      </c>
      <c r="K12">
        <f>2*((H12/2)^2)</f>
        <v>1.5818223624768595E-4</v>
      </c>
      <c r="L12">
        <f>2*((G12-$G$14)^2)</f>
        <v>2.7124537275782924E-3</v>
      </c>
    </row>
    <row r="14" spans="1:12" x14ac:dyDescent="0.25">
      <c r="F14" t="s">
        <v>44</v>
      </c>
      <c r="G14" s="3">
        <f>AVERAGE(G2:G12)</f>
        <v>8.9552719984988705E-2</v>
      </c>
      <c r="K14">
        <f>SUM(K2:K12)</f>
        <v>2.7846307816160628E-3</v>
      </c>
      <c r="L14">
        <f>SUM(L2:L12)</f>
        <v>3.1304328312477571E-2</v>
      </c>
    </row>
    <row r="15" spans="1:12" x14ac:dyDescent="0.25">
      <c r="F15" t="s">
        <v>45</v>
      </c>
      <c r="G15" s="3">
        <f>SQRT((K14+(L14))/COUNT(G2:G12))</f>
        <v>5.5668629238389188E-2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179"/>
  <sheetViews>
    <sheetView topLeftCell="J1" workbookViewId="0">
      <selection activeCell="Z18" sqref="Z18"/>
    </sheetView>
  </sheetViews>
  <sheetFormatPr defaultRowHeight="15" x14ac:dyDescent="0.25"/>
  <sheetData>
    <row r="1" spans="1:35" x14ac:dyDescent="0.25">
      <c r="A1" t="s">
        <v>42</v>
      </c>
      <c r="B1" t="s">
        <v>34</v>
      </c>
      <c r="C1" t="s">
        <v>47</v>
      </c>
      <c r="D1" t="s">
        <v>48</v>
      </c>
      <c r="E1" t="s">
        <v>49</v>
      </c>
      <c r="F1" t="s">
        <v>8</v>
      </c>
      <c r="G1" t="s">
        <v>50</v>
      </c>
      <c r="I1">
        <v>60</v>
      </c>
      <c r="J1">
        <v>5</v>
      </c>
      <c r="K1" t="s">
        <v>1</v>
      </c>
      <c r="L1">
        <v>7.4677777777777772</v>
      </c>
      <c r="M1">
        <v>2.7177777777777776</v>
      </c>
      <c r="N1">
        <v>25.9</v>
      </c>
      <c r="P1" t="s">
        <v>42</v>
      </c>
      <c r="Q1" t="s">
        <v>34</v>
      </c>
      <c r="R1" t="s">
        <v>47</v>
      </c>
      <c r="S1" t="s">
        <v>48</v>
      </c>
      <c r="T1" t="s">
        <v>49</v>
      </c>
      <c r="U1" t="s">
        <v>8</v>
      </c>
      <c r="W1">
        <v>93</v>
      </c>
      <c r="X1">
        <v>7</v>
      </c>
      <c r="Y1" t="s">
        <v>1</v>
      </c>
      <c r="Z1">
        <v>2.1413888888888888</v>
      </c>
      <c r="AA1">
        <v>5.8055555555555555E-2</v>
      </c>
      <c r="AB1">
        <v>400</v>
      </c>
      <c r="AD1">
        <v>8</v>
      </c>
      <c r="AE1">
        <v>2</v>
      </c>
      <c r="AF1" t="s">
        <v>1</v>
      </c>
      <c r="AG1">
        <v>0.16666666666666666</v>
      </c>
      <c r="AH1">
        <v>0.16666666666666666</v>
      </c>
      <c r="AI1">
        <v>50</v>
      </c>
    </row>
    <row r="2" spans="1:35" x14ac:dyDescent="0.25">
      <c r="A2">
        <v>1</v>
      </c>
      <c r="B2">
        <v>1</v>
      </c>
      <c r="C2" t="s">
        <v>1</v>
      </c>
      <c r="D2">
        <v>2.0499999999999998</v>
      </c>
      <c r="E2">
        <v>0.30000000000000004</v>
      </c>
      <c r="F2">
        <v>2000</v>
      </c>
      <c r="I2">
        <v>61</v>
      </c>
      <c r="J2">
        <v>5</v>
      </c>
      <c r="K2" t="s">
        <v>2</v>
      </c>
      <c r="L2">
        <v>0.47222222222222232</v>
      </c>
      <c r="M2">
        <v>1.8888888888888893</v>
      </c>
      <c r="N2">
        <v>50.3</v>
      </c>
      <c r="P2">
        <v>3</v>
      </c>
      <c r="Q2">
        <v>1</v>
      </c>
      <c r="R2" t="s">
        <v>3</v>
      </c>
      <c r="S2">
        <v>1.5</v>
      </c>
      <c r="T2">
        <v>3</v>
      </c>
      <c r="U2">
        <v>0</v>
      </c>
      <c r="W2">
        <v>94</v>
      </c>
      <c r="X2">
        <v>7</v>
      </c>
      <c r="Y2" t="s">
        <v>2</v>
      </c>
      <c r="Z2">
        <v>1.0872222222222252</v>
      </c>
      <c r="AA2">
        <v>1.0038888888888895</v>
      </c>
      <c r="AB2">
        <v>400</v>
      </c>
      <c r="AD2">
        <v>9</v>
      </c>
      <c r="AE2">
        <v>2</v>
      </c>
      <c r="AF2" t="s">
        <v>2</v>
      </c>
      <c r="AG2">
        <v>1.0833333333333321</v>
      </c>
      <c r="AH2">
        <v>0.83333333333333037</v>
      </c>
      <c r="AI2">
        <v>50</v>
      </c>
    </row>
    <row r="3" spans="1:35" x14ac:dyDescent="0.25">
      <c r="A3">
        <v>2</v>
      </c>
      <c r="B3">
        <v>1</v>
      </c>
      <c r="C3" t="s">
        <v>2</v>
      </c>
      <c r="D3">
        <v>2.4999999999999964</v>
      </c>
      <c r="E3">
        <v>1.2500000000000036</v>
      </c>
      <c r="F3">
        <v>2000</v>
      </c>
      <c r="I3">
        <v>62</v>
      </c>
      <c r="J3">
        <v>5</v>
      </c>
      <c r="K3" t="s">
        <v>3</v>
      </c>
      <c r="L3">
        <v>1.188055555555561</v>
      </c>
      <c r="M3">
        <v>0.52138888888889667</v>
      </c>
      <c r="N3">
        <v>150</v>
      </c>
      <c r="P3">
        <v>4</v>
      </c>
      <c r="Q3">
        <v>1</v>
      </c>
      <c r="R3" t="s">
        <v>4</v>
      </c>
      <c r="S3">
        <v>1.5</v>
      </c>
      <c r="T3">
        <v>1.5</v>
      </c>
      <c r="U3">
        <v>50</v>
      </c>
      <c r="W3">
        <v>96</v>
      </c>
      <c r="X3">
        <v>7</v>
      </c>
      <c r="Y3" t="s">
        <v>4</v>
      </c>
      <c r="Z3">
        <v>7.3380555555555418</v>
      </c>
      <c r="AA3">
        <v>5.2547222222222132</v>
      </c>
      <c r="AB3">
        <v>25</v>
      </c>
      <c r="AD3">
        <v>10</v>
      </c>
      <c r="AE3">
        <v>2</v>
      </c>
      <c r="AF3" t="s">
        <v>3</v>
      </c>
      <c r="AG3">
        <v>1.6666666666666661</v>
      </c>
      <c r="AH3">
        <v>2.4999999999999964</v>
      </c>
      <c r="AI3">
        <v>100</v>
      </c>
    </row>
    <row r="4" spans="1:35" x14ac:dyDescent="0.25">
      <c r="A4">
        <v>3</v>
      </c>
      <c r="B4">
        <v>1</v>
      </c>
      <c r="C4" t="s">
        <v>3</v>
      </c>
      <c r="D4">
        <v>1.5</v>
      </c>
      <c r="E4">
        <v>3</v>
      </c>
      <c r="F4">
        <v>0</v>
      </c>
      <c r="I4">
        <v>63</v>
      </c>
      <c r="J4">
        <v>5</v>
      </c>
      <c r="K4" t="s">
        <v>4</v>
      </c>
      <c r="L4">
        <v>0.53500000000000369</v>
      </c>
      <c r="M4">
        <v>0.36833333333333229</v>
      </c>
      <c r="N4">
        <v>300</v>
      </c>
      <c r="P4">
        <v>5</v>
      </c>
      <c r="Q4">
        <v>1</v>
      </c>
      <c r="R4" t="s">
        <v>5</v>
      </c>
      <c r="S4">
        <v>0</v>
      </c>
      <c r="T4">
        <v>0.25000000000000711</v>
      </c>
      <c r="U4">
        <v>0</v>
      </c>
      <c r="W4">
        <v>97</v>
      </c>
      <c r="X4">
        <v>7</v>
      </c>
      <c r="Y4" t="s">
        <v>5</v>
      </c>
      <c r="Z4">
        <v>1.8927777777777877</v>
      </c>
      <c r="AA4">
        <v>2.3094444444444449</v>
      </c>
      <c r="AB4">
        <v>300</v>
      </c>
      <c r="AD4">
        <v>11</v>
      </c>
      <c r="AE4">
        <v>2</v>
      </c>
      <c r="AF4" t="s">
        <v>4</v>
      </c>
      <c r="AG4">
        <v>2.6666666666666679</v>
      </c>
      <c r="AH4">
        <v>2.4166666666666607</v>
      </c>
      <c r="AI4">
        <v>200</v>
      </c>
    </row>
    <row r="5" spans="1:35" x14ac:dyDescent="0.25">
      <c r="A5">
        <v>4</v>
      </c>
      <c r="B5">
        <v>1</v>
      </c>
      <c r="C5" t="s">
        <v>4</v>
      </c>
      <c r="D5">
        <v>1.5</v>
      </c>
      <c r="E5">
        <v>1.5</v>
      </c>
      <c r="F5">
        <v>50</v>
      </c>
      <c r="I5">
        <v>64</v>
      </c>
      <c r="J5">
        <v>5</v>
      </c>
      <c r="K5" t="s">
        <v>5</v>
      </c>
      <c r="L5">
        <v>0.39388888888889539</v>
      </c>
      <c r="M5">
        <v>0.31055555555555969</v>
      </c>
      <c r="N5">
        <v>300</v>
      </c>
      <c r="P5">
        <v>6</v>
      </c>
      <c r="Q5">
        <v>1</v>
      </c>
      <c r="R5" t="s">
        <v>6</v>
      </c>
      <c r="S5">
        <v>1.5</v>
      </c>
      <c r="T5">
        <v>1.7499999999999858</v>
      </c>
      <c r="U5">
        <v>125</v>
      </c>
      <c r="W5">
        <v>98</v>
      </c>
      <c r="X5">
        <v>7</v>
      </c>
      <c r="Y5" t="s">
        <v>6</v>
      </c>
      <c r="Z5">
        <v>0.72361111111111143</v>
      </c>
      <c r="AA5">
        <v>0.80694444444444713</v>
      </c>
      <c r="AB5">
        <v>200</v>
      </c>
      <c r="AD5">
        <v>12</v>
      </c>
      <c r="AE5">
        <v>2</v>
      </c>
      <c r="AF5" t="s">
        <v>5</v>
      </c>
      <c r="AG5">
        <v>2.8333333333333286</v>
      </c>
      <c r="AH5">
        <v>3.9166666666666714</v>
      </c>
      <c r="AI5">
        <v>300</v>
      </c>
    </row>
    <row r="6" spans="1:35" x14ac:dyDescent="0.25">
      <c r="A6">
        <v>5</v>
      </c>
      <c r="B6">
        <v>1</v>
      </c>
      <c r="C6" t="s">
        <v>5</v>
      </c>
      <c r="D6">
        <v>0</v>
      </c>
      <c r="E6">
        <v>0.25000000000000711</v>
      </c>
      <c r="F6">
        <v>0</v>
      </c>
      <c r="I6">
        <v>65</v>
      </c>
      <c r="J6">
        <v>5</v>
      </c>
      <c r="K6" t="s">
        <v>6</v>
      </c>
      <c r="L6">
        <v>2.3808333333333351</v>
      </c>
      <c r="M6">
        <v>3.1308333333333351</v>
      </c>
      <c r="N6">
        <v>100</v>
      </c>
      <c r="P6">
        <v>7</v>
      </c>
      <c r="Q6">
        <v>1</v>
      </c>
      <c r="R6" t="s">
        <v>7</v>
      </c>
      <c r="S6">
        <v>0.99999999999998579</v>
      </c>
      <c r="T6">
        <v>0.24999999999998579</v>
      </c>
      <c r="U6">
        <v>250</v>
      </c>
      <c r="W6">
        <v>99</v>
      </c>
      <c r="X6">
        <v>7</v>
      </c>
      <c r="Y6" t="s">
        <v>7</v>
      </c>
      <c r="Z6">
        <v>0.88444444444444059</v>
      </c>
      <c r="AA6">
        <v>1.3844444444444548</v>
      </c>
      <c r="AB6">
        <v>150</v>
      </c>
      <c r="AD6">
        <v>13</v>
      </c>
      <c r="AE6">
        <v>2</v>
      </c>
      <c r="AF6" t="s">
        <v>6</v>
      </c>
      <c r="AG6">
        <v>3.2500000000000071</v>
      </c>
      <c r="AH6">
        <v>2.3333333333333357</v>
      </c>
      <c r="AI6">
        <v>600</v>
      </c>
    </row>
    <row r="7" spans="1:35" x14ac:dyDescent="0.25">
      <c r="A7">
        <v>6</v>
      </c>
      <c r="B7">
        <v>1</v>
      </c>
      <c r="C7" t="s">
        <v>6</v>
      </c>
      <c r="D7">
        <v>1.5</v>
      </c>
      <c r="E7">
        <v>1.7499999999999858</v>
      </c>
      <c r="F7">
        <v>125</v>
      </c>
      <c r="I7">
        <v>66</v>
      </c>
      <c r="J7">
        <v>5</v>
      </c>
      <c r="K7" t="s">
        <v>7</v>
      </c>
      <c r="L7">
        <v>1.0452777777777698</v>
      </c>
      <c r="M7">
        <v>1.1286111111111055</v>
      </c>
      <c r="N7">
        <v>24.8</v>
      </c>
      <c r="P7">
        <v>76</v>
      </c>
      <c r="Q7">
        <v>6</v>
      </c>
      <c r="R7" t="s">
        <v>2</v>
      </c>
      <c r="S7">
        <v>2.8483333333333256</v>
      </c>
      <c r="T7">
        <v>3.3483333333333292</v>
      </c>
      <c r="U7">
        <v>25</v>
      </c>
      <c r="W7">
        <v>100</v>
      </c>
      <c r="X7">
        <v>7</v>
      </c>
      <c r="Y7" t="s">
        <v>13</v>
      </c>
      <c r="Z7">
        <v>1.9733333333333434</v>
      </c>
      <c r="AA7">
        <v>1.4733333333333292</v>
      </c>
      <c r="AB7">
        <v>300</v>
      </c>
      <c r="AD7">
        <v>16</v>
      </c>
      <c r="AE7">
        <v>3</v>
      </c>
      <c r="AF7" t="s">
        <v>3</v>
      </c>
      <c r="AG7">
        <v>2.4647222222222354</v>
      </c>
      <c r="AH7">
        <v>6.9647222222222354</v>
      </c>
      <c r="AI7">
        <v>50</v>
      </c>
    </row>
    <row r="8" spans="1:35" x14ac:dyDescent="0.25">
      <c r="A8">
        <v>7</v>
      </c>
      <c r="B8">
        <v>1</v>
      </c>
      <c r="C8" t="s">
        <v>7</v>
      </c>
      <c r="D8">
        <v>0.99999999999998579</v>
      </c>
      <c r="E8">
        <v>0.24999999999998579</v>
      </c>
      <c r="F8">
        <v>250</v>
      </c>
      <c r="I8">
        <v>67</v>
      </c>
      <c r="J8">
        <v>5</v>
      </c>
      <c r="K8" t="s">
        <v>13</v>
      </c>
      <c r="L8">
        <v>1.4372222222221893</v>
      </c>
      <c r="M8">
        <v>1.0205555555555321</v>
      </c>
      <c r="N8">
        <v>150</v>
      </c>
      <c r="P8">
        <v>82</v>
      </c>
      <c r="Q8">
        <v>6</v>
      </c>
      <c r="R8" t="s">
        <v>13</v>
      </c>
      <c r="S8">
        <v>1.7113888888888908</v>
      </c>
      <c r="T8">
        <v>1.7947222222222052</v>
      </c>
      <c r="U8">
        <v>25</v>
      </c>
      <c r="W8">
        <v>101</v>
      </c>
      <c r="X8">
        <v>7</v>
      </c>
      <c r="Y8" t="s">
        <v>14</v>
      </c>
      <c r="Z8">
        <v>4.1983333333333235</v>
      </c>
      <c r="AA8">
        <v>4.4483333333333519</v>
      </c>
      <c r="AB8">
        <v>200</v>
      </c>
      <c r="AD8">
        <v>17</v>
      </c>
      <c r="AE8">
        <v>3</v>
      </c>
      <c r="AF8" t="s">
        <v>4</v>
      </c>
      <c r="AG8">
        <v>1.5833333333333144</v>
      </c>
      <c r="AH8">
        <v>2.4999999999999858</v>
      </c>
      <c r="AI8">
        <v>100</v>
      </c>
    </row>
    <row r="9" spans="1:35" x14ac:dyDescent="0.25">
      <c r="A9">
        <v>8</v>
      </c>
      <c r="B9">
        <v>2</v>
      </c>
      <c r="C9" t="s">
        <v>1</v>
      </c>
      <c r="D9">
        <v>0.16666666666666666</v>
      </c>
      <c r="E9">
        <v>0.16666666666666666</v>
      </c>
      <c r="F9">
        <v>50</v>
      </c>
      <c r="I9">
        <v>68</v>
      </c>
      <c r="J9">
        <v>5</v>
      </c>
      <c r="K9" t="s">
        <v>14</v>
      </c>
      <c r="L9">
        <v>1.1844444444444235</v>
      </c>
      <c r="M9">
        <v>0.76777777777776635</v>
      </c>
      <c r="N9">
        <v>50</v>
      </c>
      <c r="P9">
        <v>83</v>
      </c>
      <c r="Q9">
        <v>6</v>
      </c>
      <c r="R9" t="s">
        <v>14</v>
      </c>
      <c r="S9">
        <v>1.8616666666666219</v>
      </c>
      <c r="T9">
        <v>1.278333333333336</v>
      </c>
      <c r="U9">
        <v>300</v>
      </c>
      <c r="W9">
        <v>102</v>
      </c>
      <c r="X9">
        <v>7</v>
      </c>
      <c r="Y9" t="s">
        <v>15</v>
      </c>
      <c r="Z9">
        <v>0.61805555555555713</v>
      </c>
      <c r="AA9">
        <v>0.70138888888891415</v>
      </c>
      <c r="AB9">
        <v>150</v>
      </c>
      <c r="AD9">
        <v>18</v>
      </c>
      <c r="AE9">
        <v>3</v>
      </c>
      <c r="AF9" t="s">
        <v>5</v>
      </c>
      <c r="AG9">
        <v>2.4999999999999858</v>
      </c>
      <c r="AH9">
        <v>3.3333333333333428</v>
      </c>
      <c r="AI9">
        <v>250</v>
      </c>
    </row>
    <row r="10" spans="1:35" x14ac:dyDescent="0.25">
      <c r="A10">
        <v>9</v>
      </c>
      <c r="B10">
        <v>2</v>
      </c>
      <c r="C10" t="s">
        <v>2</v>
      </c>
      <c r="D10">
        <v>1.0833333333333321</v>
      </c>
      <c r="E10">
        <v>0.83333333333333037</v>
      </c>
      <c r="F10">
        <v>50</v>
      </c>
      <c r="I10">
        <v>69</v>
      </c>
      <c r="J10">
        <v>5</v>
      </c>
      <c r="K10" t="s">
        <v>15</v>
      </c>
      <c r="L10">
        <v>1.2283333333333388</v>
      </c>
      <c r="M10">
        <v>0.72833333333332462</v>
      </c>
      <c r="N10">
        <v>100</v>
      </c>
      <c r="P10">
        <v>84</v>
      </c>
      <c r="Q10">
        <v>6</v>
      </c>
      <c r="R10" t="s">
        <v>15</v>
      </c>
      <c r="S10">
        <v>2.8238888888888596</v>
      </c>
      <c r="T10">
        <v>1.9072222222222308</v>
      </c>
      <c r="U10">
        <v>300</v>
      </c>
      <c r="W10">
        <v>103</v>
      </c>
      <c r="X10">
        <v>7</v>
      </c>
      <c r="Y10" t="s">
        <v>16</v>
      </c>
      <c r="Z10">
        <v>0.2655555555555793</v>
      </c>
      <c r="AA10">
        <v>0.34888888888889369</v>
      </c>
      <c r="AB10">
        <v>25</v>
      </c>
      <c r="AD10">
        <v>19</v>
      </c>
      <c r="AE10">
        <v>3</v>
      </c>
      <c r="AF10" t="s">
        <v>6</v>
      </c>
      <c r="AG10">
        <v>7.9372222222222035</v>
      </c>
      <c r="AH10">
        <v>5.4372222222222177</v>
      </c>
      <c r="AI10">
        <v>500</v>
      </c>
    </row>
    <row r="11" spans="1:35" x14ac:dyDescent="0.25">
      <c r="A11">
        <v>10</v>
      </c>
      <c r="B11">
        <v>2</v>
      </c>
      <c r="C11" t="s">
        <v>3</v>
      </c>
      <c r="D11">
        <v>1.6666666666666661</v>
      </c>
      <c r="E11">
        <v>2.4999999999999964</v>
      </c>
      <c r="F11">
        <v>100</v>
      </c>
      <c r="I11">
        <v>70</v>
      </c>
      <c r="J11">
        <v>5</v>
      </c>
      <c r="K11" t="s">
        <v>16</v>
      </c>
      <c r="L11">
        <v>0.9455555555555577</v>
      </c>
      <c r="M11">
        <v>0.86222222222220068</v>
      </c>
      <c r="N11">
        <v>25</v>
      </c>
      <c r="P11">
        <v>85</v>
      </c>
      <c r="Q11">
        <v>6</v>
      </c>
      <c r="R11" t="s">
        <v>16</v>
      </c>
      <c r="S11">
        <v>1.4913888888888778</v>
      </c>
      <c r="T11">
        <v>1.8247222222222206</v>
      </c>
      <c r="U11">
        <v>150</v>
      </c>
      <c r="W11">
        <v>104</v>
      </c>
      <c r="X11">
        <v>7</v>
      </c>
      <c r="Y11" t="s">
        <v>17</v>
      </c>
      <c r="Z11">
        <v>2.0716666666666441</v>
      </c>
      <c r="AA11">
        <v>2.0716666666666441</v>
      </c>
      <c r="AB11">
        <v>200</v>
      </c>
      <c r="AD11">
        <v>20</v>
      </c>
      <c r="AE11">
        <v>3</v>
      </c>
      <c r="AF11" t="s">
        <v>7</v>
      </c>
      <c r="AG11">
        <v>4.7500000000000284</v>
      </c>
      <c r="AH11">
        <v>2.5000000000000284</v>
      </c>
      <c r="AI11">
        <v>750</v>
      </c>
    </row>
    <row r="12" spans="1:35" x14ac:dyDescent="0.25">
      <c r="A12">
        <v>11</v>
      </c>
      <c r="B12">
        <v>2</v>
      </c>
      <c r="C12" t="s">
        <v>4</v>
      </c>
      <c r="D12">
        <v>2.6666666666666679</v>
      </c>
      <c r="E12">
        <v>2.4166666666666607</v>
      </c>
      <c r="F12">
        <v>200</v>
      </c>
      <c r="I12">
        <v>71</v>
      </c>
      <c r="J12">
        <v>5</v>
      </c>
      <c r="K12" t="s">
        <v>17</v>
      </c>
      <c r="L12">
        <v>1.3186111111111245</v>
      </c>
      <c r="M12">
        <v>1.4852777777777959</v>
      </c>
      <c r="N12">
        <v>50</v>
      </c>
      <c r="P12">
        <v>86</v>
      </c>
      <c r="Q12">
        <v>6</v>
      </c>
      <c r="R12" t="s">
        <v>17</v>
      </c>
      <c r="S12">
        <v>1.178055555555602</v>
      </c>
      <c r="T12">
        <v>1.178055555555602</v>
      </c>
      <c r="U12">
        <v>100</v>
      </c>
      <c r="W12">
        <v>105</v>
      </c>
      <c r="X12">
        <v>8</v>
      </c>
      <c r="Y12" t="s">
        <v>1</v>
      </c>
      <c r="Z12">
        <v>2.5202777777777778</v>
      </c>
      <c r="AA12">
        <v>1.1869444444444444</v>
      </c>
      <c r="AB12">
        <v>300</v>
      </c>
      <c r="AD12">
        <v>25</v>
      </c>
      <c r="AE12">
        <v>3</v>
      </c>
      <c r="AF12" t="s">
        <v>17</v>
      </c>
      <c r="AG12">
        <v>13.250000000000057</v>
      </c>
      <c r="AH12">
        <v>3.6666666666666856</v>
      </c>
      <c r="AI12">
        <v>750</v>
      </c>
    </row>
    <row r="13" spans="1:35" x14ac:dyDescent="0.25">
      <c r="A13">
        <v>12</v>
      </c>
      <c r="B13">
        <v>2</v>
      </c>
      <c r="C13" t="s">
        <v>5</v>
      </c>
      <c r="D13">
        <v>2.8333333333333286</v>
      </c>
      <c r="E13">
        <v>3.9166666666666714</v>
      </c>
      <c r="F13">
        <v>300</v>
      </c>
      <c r="I13">
        <v>72</v>
      </c>
      <c r="J13">
        <v>5</v>
      </c>
      <c r="K13" t="s">
        <v>18</v>
      </c>
      <c r="L13">
        <v>1.8674999999999642</v>
      </c>
      <c r="M13">
        <v>1.3674999999999926</v>
      </c>
      <c r="N13">
        <v>101.2</v>
      </c>
      <c r="P13">
        <v>87</v>
      </c>
      <c r="Q13">
        <v>6</v>
      </c>
      <c r="R13" t="s">
        <v>18</v>
      </c>
      <c r="S13">
        <v>0.91305555555558726</v>
      </c>
      <c r="T13">
        <v>0.32972222222221603</v>
      </c>
      <c r="U13">
        <v>150</v>
      </c>
      <c r="W13">
        <v>107</v>
      </c>
      <c r="X13">
        <v>8</v>
      </c>
      <c r="Y13" t="s">
        <v>3</v>
      </c>
      <c r="Z13">
        <v>2.4633333333333454</v>
      </c>
      <c r="AA13">
        <v>1.0466666666666598</v>
      </c>
      <c r="AB13">
        <v>350</v>
      </c>
      <c r="AD13">
        <v>26</v>
      </c>
      <c r="AE13">
        <v>3</v>
      </c>
      <c r="AF13" t="s">
        <v>18</v>
      </c>
      <c r="AG13">
        <v>2.7500000000000568</v>
      </c>
      <c r="AH13">
        <v>0.16666666666662877</v>
      </c>
      <c r="AI13">
        <v>750</v>
      </c>
    </row>
    <row r="14" spans="1:35" x14ac:dyDescent="0.25">
      <c r="A14">
        <v>13</v>
      </c>
      <c r="B14">
        <v>2</v>
      </c>
      <c r="C14" t="s">
        <v>6</v>
      </c>
      <c r="D14">
        <v>3.2500000000000071</v>
      </c>
      <c r="E14">
        <v>2.3333333333333357</v>
      </c>
      <c r="F14">
        <v>600</v>
      </c>
      <c r="I14">
        <v>73</v>
      </c>
      <c r="J14">
        <v>5</v>
      </c>
      <c r="K14" t="s">
        <v>19</v>
      </c>
      <c r="L14">
        <v>0.29749999999998522</v>
      </c>
      <c r="M14">
        <v>0.88083333333335645</v>
      </c>
      <c r="N14">
        <v>24.7</v>
      </c>
      <c r="P14">
        <v>89</v>
      </c>
      <c r="Q14">
        <v>6</v>
      </c>
      <c r="R14" t="s">
        <v>20</v>
      </c>
      <c r="S14">
        <v>1.5252777777778022</v>
      </c>
      <c r="T14">
        <v>1.6086111111111165</v>
      </c>
      <c r="U14">
        <v>50</v>
      </c>
      <c r="W14">
        <v>108</v>
      </c>
      <c r="X14">
        <v>8</v>
      </c>
      <c r="Y14" t="s">
        <v>4</v>
      </c>
      <c r="Z14">
        <v>3.8036111111111026</v>
      </c>
      <c r="AA14">
        <v>2.1369444444444525</v>
      </c>
      <c r="AB14">
        <v>25</v>
      </c>
      <c r="AD14">
        <v>27</v>
      </c>
      <c r="AE14">
        <v>3</v>
      </c>
      <c r="AF14" t="s">
        <v>19</v>
      </c>
      <c r="AG14">
        <v>1.8333333333332575</v>
      </c>
      <c r="AH14">
        <v>0.24999999999994316</v>
      </c>
      <c r="AI14">
        <v>750</v>
      </c>
    </row>
    <row r="15" spans="1:35" x14ac:dyDescent="0.25">
      <c r="A15">
        <v>14</v>
      </c>
      <c r="B15">
        <v>3</v>
      </c>
      <c r="C15" t="s">
        <v>1</v>
      </c>
      <c r="D15">
        <v>29.083333333333336</v>
      </c>
      <c r="E15">
        <v>29.666666666666668</v>
      </c>
      <c r="F15">
        <v>2000</v>
      </c>
      <c r="G15">
        <v>0</v>
      </c>
      <c r="P15">
        <v>90</v>
      </c>
      <c r="Q15">
        <v>6</v>
      </c>
      <c r="R15" t="s">
        <v>21</v>
      </c>
      <c r="S15">
        <v>1.1105555555555782</v>
      </c>
      <c r="T15">
        <v>0.9438888888889494</v>
      </c>
      <c r="U15">
        <v>100</v>
      </c>
      <c r="W15">
        <v>109</v>
      </c>
      <c r="X15">
        <v>8</v>
      </c>
      <c r="Y15" t="s">
        <v>5</v>
      </c>
      <c r="Z15">
        <v>1.1761111111111049</v>
      </c>
      <c r="AA15">
        <v>1.426111111111112</v>
      </c>
      <c r="AB15">
        <v>25</v>
      </c>
      <c r="AD15">
        <v>28</v>
      </c>
      <c r="AE15">
        <v>3</v>
      </c>
      <c r="AF15" t="s">
        <v>20</v>
      </c>
      <c r="AG15">
        <v>3.1666666666666288</v>
      </c>
      <c r="AH15">
        <v>2.3333333333333144</v>
      </c>
      <c r="AI15">
        <v>250</v>
      </c>
    </row>
    <row r="16" spans="1:35" x14ac:dyDescent="0.25">
      <c r="A16">
        <v>15</v>
      </c>
      <c r="B16">
        <v>3</v>
      </c>
      <c r="C16" t="s">
        <v>2</v>
      </c>
      <c r="D16">
        <v>40.083333333333329</v>
      </c>
      <c r="E16">
        <v>34.499999999999986</v>
      </c>
      <c r="F16">
        <v>2000</v>
      </c>
      <c r="G16">
        <v>0</v>
      </c>
      <c r="P16">
        <v>91</v>
      </c>
      <c r="Q16">
        <v>6</v>
      </c>
      <c r="R16" t="s">
        <v>22</v>
      </c>
      <c r="S16">
        <v>0.71611111111107562</v>
      </c>
      <c r="T16">
        <v>1.1327777777777328</v>
      </c>
      <c r="U16">
        <v>50</v>
      </c>
      <c r="W16">
        <v>111</v>
      </c>
      <c r="X16">
        <v>8</v>
      </c>
      <c r="Y16" t="s">
        <v>7</v>
      </c>
      <c r="Z16">
        <v>3.2052777777777663</v>
      </c>
      <c r="AA16">
        <v>2.1219444444444662</v>
      </c>
      <c r="AB16">
        <v>200</v>
      </c>
      <c r="AD16">
        <v>29</v>
      </c>
      <c r="AE16">
        <v>3</v>
      </c>
      <c r="AF16" t="s">
        <v>21</v>
      </c>
      <c r="AG16">
        <v>1.6666666666667993</v>
      </c>
      <c r="AH16">
        <v>1.5833333333334849</v>
      </c>
      <c r="AI16">
        <v>27</v>
      </c>
    </row>
    <row r="17" spans="1:35" x14ac:dyDescent="0.25">
      <c r="A17">
        <v>16</v>
      </c>
      <c r="B17">
        <v>3</v>
      </c>
      <c r="C17" t="s">
        <v>3</v>
      </c>
      <c r="D17">
        <v>2.4647222222222354</v>
      </c>
      <c r="E17">
        <v>6.9647222222222354</v>
      </c>
      <c r="F17">
        <v>50</v>
      </c>
      <c r="L17">
        <f>AVERAGE(L1:M15)</f>
        <v>1.3907539682539647</v>
      </c>
      <c r="W17">
        <v>112</v>
      </c>
      <c r="X17">
        <v>8</v>
      </c>
      <c r="Y17" t="s">
        <v>13</v>
      </c>
      <c r="Z17">
        <v>0.77277777777780443</v>
      </c>
      <c r="AA17">
        <v>1.356111111111133</v>
      </c>
      <c r="AB17">
        <v>50</v>
      </c>
      <c r="AD17">
        <v>30</v>
      </c>
      <c r="AE17">
        <v>3</v>
      </c>
      <c r="AF17" t="s">
        <v>22</v>
      </c>
      <c r="AG17">
        <v>0.49999999999988631</v>
      </c>
      <c r="AH17">
        <v>3.9999999999999432</v>
      </c>
      <c r="AI17">
        <v>50</v>
      </c>
    </row>
    <row r="18" spans="1:35" x14ac:dyDescent="0.25">
      <c r="A18">
        <v>17</v>
      </c>
      <c r="B18">
        <v>3</v>
      </c>
      <c r="C18" t="s">
        <v>4</v>
      </c>
      <c r="D18">
        <v>1.5833333333333144</v>
      </c>
      <c r="E18">
        <v>2.4999999999999858</v>
      </c>
      <c r="F18">
        <v>100</v>
      </c>
      <c r="L18">
        <f>_xlfn.STDEV.S(L1:M15)</f>
        <v>1.3867648673472992</v>
      </c>
      <c r="W18">
        <v>113</v>
      </c>
      <c r="X18">
        <v>8</v>
      </c>
      <c r="Y18" t="s">
        <v>14</v>
      </c>
      <c r="Z18">
        <v>1.0330555555555634</v>
      </c>
      <c r="AA18">
        <v>1.0330555555555634</v>
      </c>
      <c r="AB18">
        <v>100</v>
      </c>
      <c r="AD18">
        <v>31</v>
      </c>
      <c r="AE18">
        <v>3</v>
      </c>
      <c r="AF18" t="s">
        <v>23</v>
      </c>
      <c r="AG18">
        <v>0.50000000000005684</v>
      </c>
      <c r="AH18">
        <v>0.58333333333337123</v>
      </c>
      <c r="AI18">
        <v>100</v>
      </c>
    </row>
    <row r="19" spans="1:35" x14ac:dyDescent="0.25">
      <c r="A19">
        <v>18</v>
      </c>
      <c r="B19">
        <v>3</v>
      </c>
      <c r="C19" t="s">
        <v>5</v>
      </c>
      <c r="D19">
        <v>2.4999999999999858</v>
      </c>
      <c r="E19">
        <v>3.3333333333333428</v>
      </c>
      <c r="F19">
        <v>250</v>
      </c>
      <c r="S19">
        <f>AVERAGE(S2:T17)</f>
        <v>1.459203703703704</v>
      </c>
      <c r="W19">
        <v>115</v>
      </c>
      <c r="X19">
        <v>8</v>
      </c>
      <c r="Y19" t="s">
        <v>16</v>
      </c>
      <c r="Z19">
        <v>3.2005555555555532</v>
      </c>
      <c r="AA19">
        <v>2.4505555555555532</v>
      </c>
      <c r="AB19">
        <v>350</v>
      </c>
      <c r="AD19">
        <v>32</v>
      </c>
      <c r="AE19">
        <v>4</v>
      </c>
      <c r="AF19" t="s">
        <v>1</v>
      </c>
      <c r="AG19">
        <v>1.4166666666666665</v>
      </c>
      <c r="AH19">
        <v>1.8333333333333335</v>
      </c>
      <c r="AI19">
        <v>52</v>
      </c>
    </row>
    <row r="20" spans="1:35" x14ac:dyDescent="0.25">
      <c r="A20">
        <v>19</v>
      </c>
      <c r="B20">
        <v>3</v>
      </c>
      <c r="C20" t="s">
        <v>6</v>
      </c>
      <c r="D20">
        <v>7.9372222222222035</v>
      </c>
      <c r="E20">
        <v>5.4372222222222177</v>
      </c>
      <c r="F20">
        <v>500</v>
      </c>
      <c r="S20">
        <f>_xlfn.STDEV.S(S2:T17)</f>
        <v>0.80089326504545466</v>
      </c>
      <c r="W20">
        <v>116</v>
      </c>
      <c r="X20">
        <v>8</v>
      </c>
      <c r="Y20" t="s">
        <v>17</v>
      </c>
      <c r="Z20">
        <v>1.067499999999967</v>
      </c>
      <c r="AA20">
        <v>1.4841666666666242</v>
      </c>
      <c r="AB20">
        <v>150</v>
      </c>
      <c r="AD20">
        <v>33</v>
      </c>
      <c r="AE20">
        <v>4</v>
      </c>
      <c r="AF20" t="s">
        <v>2</v>
      </c>
      <c r="AG20">
        <v>1.6666666666666687</v>
      </c>
      <c r="AH20">
        <v>3.0000000000000027</v>
      </c>
      <c r="AI20">
        <v>103.5</v>
      </c>
    </row>
    <row r="21" spans="1:35" x14ac:dyDescent="0.25">
      <c r="A21">
        <v>20</v>
      </c>
      <c r="B21">
        <v>3</v>
      </c>
      <c r="C21" t="s">
        <v>7</v>
      </c>
      <c r="D21">
        <v>4.7500000000000284</v>
      </c>
      <c r="E21">
        <v>2.5000000000000284</v>
      </c>
      <c r="F21">
        <v>750</v>
      </c>
      <c r="W21">
        <v>117</v>
      </c>
      <c r="X21">
        <v>8</v>
      </c>
      <c r="Y21" t="s">
        <v>18</v>
      </c>
      <c r="Z21">
        <v>1.68194444444444</v>
      </c>
      <c r="AA21">
        <v>1.7652777777777544</v>
      </c>
      <c r="AB21">
        <v>250</v>
      </c>
      <c r="AD21">
        <v>34</v>
      </c>
      <c r="AE21">
        <v>4</v>
      </c>
      <c r="AF21" t="s">
        <v>3</v>
      </c>
      <c r="AG21">
        <v>2.7500000000000036</v>
      </c>
      <c r="AH21">
        <v>2.0833333333333393</v>
      </c>
      <c r="AI21">
        <v>151.5</v>
      </c>
    </row>
    <row r="22" spans="1:35" x14ac:dyDescent="0.25">
      <c r="A22">
        <v>21</v>
      </c>
      <c r="B22">
        <v>3</v>
      </c>
      <c r="C22" t="s">
        <v>13</v>
      </c>
      <c r="D22">
        <v>7.5</v>
      </c>
      <c r="E22">
        <v>1.7500000000000284</v>
      </c>
      <c r="F22">
        <v>1000</v>
      </c>
      <c r="G22">
        <v>0</v>
      </c>
      <c r="W22">
        <v>118</v>
      </c>
      <c r="X22">
        <v>8</v>
      </c>
      <c r="Y22" t="s">
        <v>19</v>
      </c>
      <c r="Z22">
        <v>2.1544444444444366</v>
      </c>
      <c r="AA22">
        <v>1.3211111111111222</v>
      </c>
      <c r="AB22">
        <v>300</v>
      </c>
      <c r="AD22">
        <v>35</v>
      </c>
      <c r="AE22">
        <v>4</v>
      </c>
      <c r="AF22" t="s">
        <v>4</v>
      </c>
      <c r="AG22">
        <v>3.3486111111111114</v>
      </c>
      <c r="AH22">
        <v>3.0152777777777899</v>
      </c>
      <c r="AI22">
        <v>200</v>
      </c>
    </row>
    <row r="23" spans="1:35" x14ac:dyDescent="0.25">
      <c r="A23">
        <v>22</v>
      </c>
      <c r="B23">
        <v>3</v>
      </c>
      <c r="C23" t="s">
        <v>14</v>
      </c>
      <c r="D23">
        <v>21.75</v>
      </c>
      <c r="E23">
        <v>1.0000000000000284</v>
      </c>
      <c r="F23">
        <v>1500</v>
      </c>
      <c r="G23">
        <v>0</v>
      </c>
      <c r="AD23">
        <v>36</v>
      </c>
      <c r="AE23">
        <v>4</v>
      </c>
      <c r="AF23" t="s">
        <v>5</v>
      </c>
      <c r="AG23">
        <v>4.0402777777777743</v>
      </c>
      <c r="AH23">
        <v>2.9569444444444528</v>
      </c>
      <c r="AI23">
        <v>250</v>
      </c>
    </row>
    <row r="24" spans="1:35" x14ac:dyDescent="0.25">
      <c r="A24">
        <v>23</v>
      </c>
      <c r="B24">
        <v>3</v>
      </c>
      <c r="C24" t="s">
        <v>15</v>
      </c>
      <c r="D24">
        <v>28.083333333333343</v>
      </c>
      <c r="E24">
        <v>43.666666666666714</v>
      </c>
      <c r="F24">
        <v>2000</v>
      </c>
      <c r="G24">
        <v>0</v>
      </c>
      <c r="AD24">
        <v>37</v>
      </c>
      <c r="AE24">
        <v>4</v>
      </c>
      <c r="AF24" t="s">
        <v>6</v>
      </c>
      <c r="AG24">
        <v>2.2597222222222086</v>
      </c>
      <c r="AH24">
        <v>1.67638888888888</v>
      </c>
      <c r="AI24">
        <v>300</v>
      </c>
    </row>
    <row r="25" spans="1:35" x14ac:dyDescent="0.25">
      <c r="A25">
        <v>24</v>
      </c>
      <c r="B25">
        <v>3</v>
      </c>
      <c r="C25" t="s">
        <v>16</v>
      </c>
      <c r="D25">
        <v>66.0833333333334</v>
      </c>
      <c r="E25">
        <v>89.336666666666702</v>
      </c>
      <c r="F25">
        <v>4000</v>
      </c>
      <c r="G25">
        <v>0</v>
      </c>
      <c r="Z25">
        <f>AVERAGE(Z1:AA23)</f>
        <v>1.8968939393939392</v>
      </c>
      <c r="AD25">
        <v>38</v>
      </c>
      <c r="AE25">
        <v>4</v>
      </c>
      <c r="AF25" t="s">
        <v>7</v>
      </c>
      <c r="AG25">
        <v>2.3480555555555611</v>
      </c>
      <c r="AH25">
        <v>1.3480555555555327</v>
      </c>
      <c r="AI25">
        <v>350</v>
      </c>
    </row>
    <row r="26" spans="1:35" x14ac:dyDescent="0.25">
      <c r="A26">
        <v>25</v>
      </c>
      <c r="B26">
        <v>3</v>
      </c>
      <c r="C26" t="s">
        <v>17</v>
      </c>
      <c r="D26">
        <v>13.250000000000057</v>
      </c>
      <c r="E26">
        <v>3.6666666666666856</v>
      </c>
      <c r="F26">
        <v>750</v>
      </c>
      <c r="Z26">
        <f>_xlfn.STDEV.S(Z1:AA23)</f>
        <v>1.4016630478526191</v>
      </c>
      <c r="AD26">
        <v>39</v>
      </c>
      <c r="AE26">
        <v>4</v>
      </c>
      <c r="AF26" t="s">
        <v>13</v>
      </c>
      <c r="AG26">
        <v>1.5816666666666634</v>
      </c>
      <c r="AH26">
        <v>0.99833333333333485</v>
      </c>
      <c r="AI26">
        <v>400</v>
      </c>
    </row>
    <row r="27" spans="1:35" x14ac:dyDescent="0.25">
      <c r="A27">
        <v>26</v>
      </c>
      <c r="B27">
        <v>3</v>
      </c>
      <c r="C27" t="s">
        <v>18</v>
      </c>
      <c r="D27">
        <v>2.7500000000000568</v>
      </c>
      <c r="E27">
        <v>0.16666666666662877</v>
      </c>
      <c r="F27">
        <v>750</v>
      </c>
      <c r="AD27">
        <v>40</v>
      </c>
      <c r="AE27">
        <v>4</v>
      </c>
      <c r="AF27" t="s">
        <v>14</v>
      </c>
      <c r="AG27">
        <v>2.733055555555552</v>
      </c>
      <c r="AH27">
        <v>1.6497222222222092</v>
      </c>
      <c r="AI27">
        <v>450</v>
      </c>
    </row>
    <row r="28" spans="1:35" x14ac:dyDescent="0.25">
      <c r="A28">
        <v>27</v>
      </c>
      <c r="B28">
        <v>3</v>
      </c>
      <c r="C28" t="s">
        <v>19</v>
      </c>
      <c r="D28">
        <v>1.8333333333332575</v>
      </c>
      <c r="E28">
        <v>0.24999999999994316</v>
      </c>
      <c r="F28">
        <v>750</v>
      </c>
      <c r="AD28">
        <v>41</v>
      </c>
      <c r="AE28">
        <v>4</v>
      </c>
      <c r="AF28" t="s">
        <v>15</v>
      </c>
      <c r="AG28">
        <v>2.1941666666666606</v>
      </c>
      <c r="AH28">
        <v>1.3608333333333462</v>
      </c>
      <c r="AI28">
        <v>500</v>
      </c>
    </row>
    <row r="29" spans="1:35" x14ac:dyDescent="0.25">
      <c r="A29">
        <v>28</v>
      </c>
      <c r="B29">
        <v>3</v>
      </c>
      <c r="C29" t="s">
        <v>20</v>
      </c>
      <c r="D29">
        <v>3.1666666666666288</v>
      </c>
      <c r="E29">
        <v>2.3333333333333144</v>
      </c>
      <c r="F29">
        <v>250</v>
      </c>
      <c r="AD29">
        <v>42</v>
      </c>
      <c r="AE29">
        <v>4</v>
      </c>
      <c r="AF29" t="s">
        <v>16</v>
      </c>
      <c r="AG29">
        <v>5.0355555555555895</v>
      </c>
      <c r="AH29">
        <v>2.1188888888889039</v>
      </c>
      <c r="AI29">
        <v>600</v>
      </c>
    </row>
    <row r="30" spans="1:35" x14ac:dyDescent="0.25">
      <c r="A30">
        <v>29</v>
      </c>
      <c r="B30">
        <v>3</v>
      </c>
      <c r="C30" t="s">
        <v>21</v>
      </c>
      <c r="D30">
        <v>1.6666666666667993</v>
      </c>
      <c r="E30">
        <v>1.5833333333334849</v>
      </c>
      <c r="F30">
        <v>27</v>
      </c>
      <c r="AD30">
        <v>43</v>
      </c>
      <c r="AE30">
        <v>4</v>
      </c>
      <c r="AF30" t="s">
        <v>17</v>
      </c>
      <c r="AG30">
        <v>2.0444444444444514</v>
      </c>
      <c r="AH30">
        <v>0.96111111111110858</v>
      </c>
      <c r="AI30">
        <v>700</v>
      </c>
    </row>
    <row r="31" spans="1:35" x14ac:dyDescent="0.25">
      <c r="A31">
        <v>30</v>
      </c>
      <c r="B31">
        <v>3</v>
      </c>
      <c r="C31" t="s">
        <v>22</v>
      </c>
      <c r="D31">
        <v>0.49999999999988631</v>
      </c>
      <c r="E31">
        <v>3.9999999999999432</v>
      </c>
      <c r="F31">
        <v>50</v>
      </c>
      <c r="AD31">
        <v>47</v>
      </c>
      <c r="AE31">
        <v>4</v>
      </c>
      <c r="AF31" t="s">
        <v>21</v>
      </c>
      <c r="AG31">
        <v>1.4666666666666401</v>
      </c>
      <c r="AH31">
        <v>1.7166666666665833</v>
      </c>
      <c r="AI31">
        <v>154</v>
      </c>
    </row>
    <row r="32" spans="1:35" x14ac:dyDescent="0.25">
      <c r="A32">
        <v>31</v>
      </c>
      <c r="B32">
        <v>3</v>
      </c>
      <c r="C32" t="s">
        <v>23</v>
      </c>
      <c r="D32">
        <v>0.50000000000005684</v>
      </c>
      <c r="E32">
        <v>0.58333333333337123</v>
      </c>
      <c r="F32">
        <v>100</v>
      </c>
      <c r="AD32">
        <v>48</v>
      </c>
      <c r="AE32">
        <v>4</v>
      </c>
      <c r="AF32" t="s">
        <v>22</v>
      </c>
      <c r="AG32">
        <v>3.3263888888889142</v>
      </c>
      <c r="AH32">
        <v>1.6597222222222854</v>
      </c>
      <c r="AI32">
        <v>545</v>
      </c>
    </row>
    <row r="33" spans="1:35" x14ac:dyDescent="0.25">
      <c r="A33">
        <v>32</v>
      </c>
      <c r="B33">
        <v>4</v>
      </c>
      <c r="C33" t="s">
        <v>1</v>
      </c>
      <c r="D33">
        <v>1.4166666666666665</v>
      </c>
      <c r="E33">
        <v>1.8333333333333335</v>
      </c>
      <c r="F33">
        <v>52</v>
      </c>
      <c r="AD33">
        <v>49</v>
      </c>
      <c r="AE33">
        <v>4</v>
      </c>
      <c r="AF33" t="s">
        <v>23</v>
      </c>
      <c r="AG33">
        <v>4.071944444444398</v>
      </c>
      <c r="AH33">
        <v>2.2386111111111404</v>
      </c>
      <c r="AI33">
        <v>500</v>
      </c>
    </row>
    <row r="34" spans="1:35" x14ac:dyDescent="0.25">
      <c r="A34">
        <v>33</v>
      </c>
      <c r="B34">
        <v>4</v>
      </c>
      <c r="C34" t="s">
        <v>2</v>
      </c>
      <c r="D34">
        <v>1.6666666666666687</v>
      </c>
      <c r="E34">
        <v>3.0000000000000027</v>
      </c>
      <c r="F34">
        <v>103.5</v>
      </c>
      <c r="AD34">
        <v>50</v>
      </c>
      <c r="AE34">
        <v>4</v>
      </c>
      <c r="AF34" t="s">
        <v>24</v>
      </c>
      <c r="AG34">
        <v>1.6947222222222535</v>
      </c>
      <c r="AH34">
        <v>1.361388888888996</v>
      </c>
      <c r="AI34">
        <v>450</v>
      </c>
    </row>
    <row r="35" spans="1:35" x14ac:dyDescent="0.25">
      <c r="A35">
        <v>34</v>
      </c>
      <c r="B35">
        <v>4</v>
      </c>
      <c r="C35" t="s">
        <v>3</v>
      </c>
      <c r="D35">
        <v>2.7500000000000036</v>
      </c>
      <c r="E35">
        <v>2.0833333333333393</v>
      </c>
      <c r="F35">
        <v>151.5</v>
      </c>
      <c r="AD35">
        <v>51</v>
      </c>
      <c r="AE35">
        <v>4</v>
      </c>
      <c r="AF35" t="s">
        <v>25</v>
      </c>
      <c r="AG35">
        <v>1.7705555555554042</v>
      </c>
      <c r="AH35">
        <v>1.4372222222221467</v>
      </c>
      <c r="AI35">
        <v>100</v>
      </c>
    </row>
    <row r="36" spans="1:35" x14ac:dyDescent="0.25">
      <c r="A36">
        <v>35</v>
      </c>
      <c r="B36">
        <v>4</v>
      </c>
      <c r="C36" t="s">
        <v>4</v>
      </c>
      <c r="D36">
        <v>3.3486111111111114</v>
      </c>
      <c r="E36">
        <v>3.0152777777777899</v>
      </c>
      <c r="F36">
        <v>200</v>
      </c>
      <c r="AD36">
        <v>52</v>
      </c>
      <c r="AE36">
        <v>4</v>
      </c>
      <c r="AF36" t="s">
        <v>26</v>
      </c>
      <c r="AG36">
        <v>3.8938888888889096</v>
      </c>
      <c r="AH36">
        <v>2.6438888888888528</v>
      </c>
      <c r="AI36">
        <v>350</v>
      </c>
    </row>
    <row r="37" spans="1:35" x14ac:dyDescent="0.25">
      <c r="A37">
        <v>36</v>
      </c>
      <c r="B37">
        <v>4</v>
      </c>
      <c r="C37" t="s">
        <v>5</v>
      </c>
      <c r="D37">
        <v>4.0402777777777743</v>
      </c>
      <c r="E37">
        <v>2.9569444444444528</v>
      </c>
      <c r="F37">
        <v>250</v>
      </c>
      <c r="AD37">
        <v>53</v>
      </c>
      <c r="AE37">
        <v>4</v>
      </c>
      <c r="AF37" t="s">
        <v>27</v>
      </c>
      <c r="AG37">
        <v>2.5277777777776578</v>
      </c>
      <c r="AH37">
        <v>3.4444444444444571</v>
      </c>
      <c r="AI37">
        <v>250</v>
      </c>
    </row>
    <row r="38" spans="1:35" x14ac:dyDescent="0.25">
      <c r="A38">
        <v>37</v>
      </c>
      <c r="B38">
        <v>4</v>
      </c>
      <c r="C38" t="s">
        <v>6</v>
      </c>
      <c r="D38">
        <v>2.2597222222222086</v>
      </c>
      <c r="E38">
        <v>1.67638888888888</v>
      </c>
      <c r="F38">
        <v>300</v>
      </c>
      <c r="AD38">
        <v>54</v>
      </c>
      <c r="AE38">
        <v>4</v>
      </c>
      <c r="AF38" t="s">
        <v>28</v>
      </c>
      <c r="AG38">
        <v>0.21611111111110404</v>
      </c>
      <c r="AH38">
        <v>2.3827777777777897</v>
      </c>
      <c r="AI38">
        <v>56</v>
      </c>
    </row>
    <row r="39" spans="1:35" x14ac:dyDescent="0.25">
      <c r="A39">
        <v>38</v>
      </c>
      <c r="B39">
        <v>4</v>
      </c>
      <c r="C39" t="s">
        <v>7</v>
      </c>
      <c r="D39">
        <v>2.3480555555555611</v>
      </c>
      <c r="E39">
        <v>1.3480555555555327</v>
      </c>
      <c r="F39">
        <v>350</v>
      </c>
      <c r="AD39">
        <v>55</v>
      </c>
      <c r="AE39">
        <v>4</v>
      </c>
      <c r="AF39" t="s">
        <v>29</v>
      </c>
      <c r="AG39">
        <v>2.0019444444444048</v>
      </c>
      <c r="AH39">
        <v>1.9186111111110904</v>
      </c>
      <c r="AI39">
        <v>300</v>
      </c>
    </row>
    <row r="40" spans="1:35" x14ac:dyDescent="0.25">
      <c r="A40">
        <v>39</v>
      </c>
      <c r="B40">
        <v>4</v>
      </c>
      <c r="C40" t="s">
        <v>13</v>
      </c>
      <c r="D40">
        <v>1.5816666666666634</v>
      </c>
      <c r="E40">
        <v>0.99833333333333485</v>
      </c>
      <c r="F40">
        <v>400</v>
      </c>
      <c r="AD40">
        <v>57</v>
      </c>
      <c r="AE40">
        <v>4</v>
      </c>
      <c r="AF40" t="s">
        <v>31</v>
      </c>
      <c r="AG40">
        <v>2.6974999999999341</v>
      </c>
      <c r="AH40">
        <v>1.3641666666665628</v>
      </c>
      <c r="AI40">
        <v>400</v>
      </c>
    </row>
    <row r="41" spans="1:35" x14ac:dyDescent="0.25">
      <c r="A41">
        <v>40</v>
      </c>
      <c r="B41">
        <v>4</v>
      </c>
      <c r="C41" t="s">
        <v>14</v>
      </c>
      <c r="D41">
        <v>2.733055555555552</v>
      </c>
      <c r="E41">
        <v>1.6497222222222092</v>
      </c>
      <c r="F41">
        <v>450</v>
      </c>
      <c r="AD41">
        <v>58</v>
      </c>
      <c r="AE41">
        <v>4</v>
      </c>
      <c r="AF41" t="s">
        <v>32</v>
      </c>
      <c r="AG41">
        <v>0.27138888888896417</v>
      </c>
      <c r="AH41">
        <v>0.27138888888896417</v>
      </c>
      <c r="AI41">
        <v>25</v>
      </c>
    </row>
    <row r="42" spans="1:35" x14ac:dyDescent="0.25">
      <c r="A42">
        <v>41</v>
      </c>
      <c r="B42">
        <v>4</v>
      </c>
      <c r="C42" t="s">
        <v>15</v>
      </c>
      <c r="D42">
        <v>2.1941666666666606</v>
      </c>
      <c r="E42">
        <v>1.3608333333333462</v>
      </c>
      <c r="F42">
        <v>500</v>
      </c>
      <c r="AD42">
        <v>120</v>
      </c>
      <c r="AE42">
        <v>9</v>
      </c>
      <c r="AF42" t="s">
        <v>1</v>
      </c>
      <c r="AG42">
        <v>1.2922222222222222</v>
      </c>
      <c r="AH42">
        <v>1.2088888888888889</v>
      </c>
      <c r="AI42">
        <v>800</v>
      </c>
    </row>
    <row r="43" spans="1:35" x14ac:dyDescent="0.25">
      <c r="A43">
        <v>42</v>
      </c>
      <c r="B43">
        <v>4</v>
      </c>
      <c r="C43" t="s">
        <v>16</v>
      </c>
      <c r="D43">
        <v>5.0355555555555895</v>
      </c>
      <c r="E43">
        <v>2.1188888888889039</v>
      </c>
      <c r="F43">
        <v>600</v>
      </c>
      <c r="AD43">
        <v>121</v>
      </c>
      <c r="AE43">
        <v>9</v>
      </c>
      <c r="AF43" t="s">
        <v>2</v>
      </c>
      <c r="AG43">
        <v>2.8186111111111138</v>
      </c>
      <c r="AH43">
        <v>3.7352777777777746</v>
      </c>
      <c r="AI43">
        <v>300</v>
      </c>
    </row>
    <row r="44" spans="1:35" x14ac:dyDescent="0.25">
      <c r="A44">
        <v>43</v>
      </c>
      <c r="B44">
        <v>4</v>
      </c>
      <c r="C44" t="s">
        <v>17</v>
      </c>
      <c r="D44">
        <v>2.0444444444444514</v>
      </c>
      <c r="E44">
        <v>0.96111111111110858</v>
      </c>
      <c r="F44">
        <v>700</v>
      </c>
      <c r="AD44">
        <v>122</v>
      </c>
      <c r="AE44">
        <v>9</v>
      </c>
      <c r="AF44" t="s">
        <v>3</v>
      </c>
      <c r="AG44">
        <v>0.29111111111111043</v>
      </c>
      <c r="AH44">
        <v>0.79111111111111398</v>
      </c>
      <c r="AI44">
        <v>25</v>
      </c>
    </row>
    <row r="45" spans="1:35" x14ac:dyDescent="0.25">
      <c r="A45">
        <v>44</v>
      </c>
      <c r="B45">
        <v>4</v>
      </c>
      <c r="C45" t="s">
        <v>18</v>
      </c>
      <c r="D45">
        <v>1.5402777777777885</v>
      </c>
      <c r="E45">
        <v>0.95694444444441729</v>
      </c>
      <c r="F45">
        <v>800</v>
      </c>
      <c r="G45">
        <v>0</v>
      </c>
      <c r="AD45">
        <v>123</v>
      </c>
      <c r="AE45">
        <v>9</v>
      </c>
      <c r="AF45" t="s">
        <v>4</v>
      </c>
      <c r="AG45">
        <v>0.3252777777777851</v>
      </c>
      <c r="AH45">
        <v>0.40861111111112081</v>
      </c>
      <c r="AI45">
        <v>50</v>
      </c>
    </row>
    <row r="46" spans="1:35" x14ac:dyDescent="0.25">
      <c r="A46">
        <v>45</v>
      </c>
      <c r="B46">
        <v>4</v>
      </c>
      <c r="C46" t="s">
        <v>19</v>
      </c>
      <c r="D46">
        <v>0.74638888888895849</v>
      </c>
      <c r="E46">
        <v>0.91305555555558726</v>
      </c>
      <c r="F46">
        <v>900</v>
      </c>
      <c r="G46">
        <v>0</v>
      </c>
      <c r="AD46">
        <v>124</v>
      </c>
      <c r="AE46">
        <v>9</v>
      </c>
      <c r="AF46" t="s">
        <v>5</v>
      </c>
      <c r="AG46">
        <v>1.8497222222222192</v>
      </c>
      <c r="AH46">
        <v>2.3497222222222121</v>
      </c>
      <c r="AI46">
        <v>100</v>
      </c>
    </row>
    <row r="47" spans="1:35" x14ac:dyDescent="0.25">
      <c r="A47">
        <v>46</v>
      </c>
      <c r="B47">
        <v>4</v>
      </c>
      <c r="C47" t="s">
        <v>20</v>
      </c>
      <c r="D47">
        <v>2.3627777777778078</v>
      </c>
      <c r="E47">
        <v>1.2794444444445503</v>
      </c>
      <c r="F47">
        <v>1000</v>
      </c>
      <c r="G47">
        <v>0</v>
      </c>
      <c r="AD47">
        <v>126</v>
      </c>
      <c r="AE47">
        <v>9</v>
      </c>
      <c r="AF47" t="s">
        <v>7</v>
      </c>
      <c r="AG47">
        <v>2.7791666666666401</v>
      </c>
      <c r="AH47">
        <v>2.6958333333333258</v>
      </c>
      <c r="AI47">
        <v>400</v>
      </c>
    </row>
    <row r="48" spans="1:35" x14ac:dyDescent="0.25">
      <c r="A48">
        <v>47</v>
      </c>
      <c r="B48">
        <v>4</v>
      </c>
      <c r="C48" t="s">
        <v>21</v>
      </c>
      <c r="D48">
        <v>1.4666666666666401</v>
      </c>
      <c r="E48">
        <v>1.7166666666665833</v>
      </c>
      <c r="F48">
        <v>154</v>
      </c>
      <c r="AD48">
        <v>127</v>
      </c>
      <c r="AE48">
        <v>9</v>
      </c>
      <c r="AF48" t="s">
        <v>13</v>
      </c>
      <c r="AG48">
        <v>0.7888888888888772</v>
      </c>
      <c r="AH48">
        <v>1.2055555555555344</v>
      </c>
      <c r="AI48">
        <v>150</v>
      </c>
    </row>
    <row r="49" spans="1:35" x14ac:dyDescent="0.25">
      <c r="A49">
        <v>48</v>
      </c>
      <c r="B49">
        <v>4</v>
      </c>
      <c r="C49" t="s">
        <v>22</v>
      </c>
      <c r="D49">
        <v>3.3263888888889142</v>
      </c>
      <c r="E49">
        <v>1.6597222222222854</v>
      </c>
      <c r="F49">
        <v>545</v>
      </c>
      <c r="AD49">
        <v>128</v>
      </c>
      <c r="AE49">
        <v>9</v>
      </c>
      <c r="AF49" t="s">
        <v>14</v>
      </c>
      <c r="AG49">
        <v>0.91527777777776009</v>
      </c>
      <c r="AH49">
        <v>0.99861111111111711</v>
      </c>
      <c r="AI49">
        <v>200</v>
      </c>
    </row>
    <row r="50" spans="1:35" x14ac:dyDescent="0.25">
      <c r="A50">
        <v>49</v>
      </c>
      <c r="B50">
        <v>4</v>
      </c>
      <c r="C50" t="s">
        <v>23</v>
      </c>
      <c r="D50">
        <v>4.071944444444398</v>
      </c>
      <c r="E50">
        <v>2.2386111111111404</v>
      </c>
      <c r="F50">
        <v>500</v>
      </c>
      <c r="AD50">
        <v>129</v>
      </c>
      <c r="AE50">
        <v>9</v>
      </c>
      <c r="AF50" t="s">
        <v>15</v>
      </c>
      <c r="AG50">
        <v>1.3777777777777658</v>
      </c>
      <c r="AH50">
        <v>1.2944444444444514</v>
      </c>
      <c r="AI50">
        <v>250</v>
      </c>
    </row>
    <row r="51" spans="1:35" x14ac:dyDescent="0.25">
      <c r="A51">
        <v>50</v>
      </c>
      <c r="B51">
        <v>4</v>
      </c>
      <c r="C51" t="s">
        <v>24</v>
      </c>
      <c r="D51">
        <v>1.6947222222222535</v>
      </c>
      <c r="E51">
        <v>1.361388888888996</v>
      </c>
      <c r="F51">
        <v>450</v>
      </c>
      <c r="AD51">
        <v>131</v>
      </c>
      <c r="AE51">
        <v>9</v>
      </c>
      <c r="AF51" t="s">
        <v>17</v>
      </c>
      <c r="AG51">
        <v>2.5238888888888766</v>
      </c>
      <c r="AH51">
        <v>0.10722222222224786</v>
      </c>
      <c r="AI51">
        <v>300</v>
      </c>
    </row>
    <row r="52" spans="1:35" x14ac:dyDescent="0.25">
      <c r="A52">
        <v>51</v>
      </c>
      <c r="B52">
        <v>4</v>
      </c>
      <c r="C52" t="s">
        <v>25</v>
      </c>
      <c r="D52">
        <v>1.7705555555554042</v>
      </c>
      <c r="E52">
        <v>1.4372222222221467</v>
      </c>
      <c r="F52">
        <v>100</v>
      </c>
      <c r="AD52">
        <v>132</v>
      </c>
      <c r="AE52">
        <v>9</v>
      </c>
      <c r="AF52" t="s">
        <v>18</v>
      </c>
      <c r="AG52">
        <v>1.1802777777777749</v>
      </c>
      <c r="AH52">
        <v>1.6802777777777465</v>
      </c>
      <c r="AI52">
        <v>100</v>
      </c>
    </row>
    <row r="53" spans="1:35" x14ac:dyDescent="0.25">
      <c r="A53">
        <v>52</v>
      </c>
      <c r="B53">
        <v>4</v>
      </c>
      <c r="C53" t="s">
        <v>26</v>
      </c>
      <c r="D53">
        <v>3.8938888888889096</v>
      </c>
      <c r="E53">
        <v>2.6438888888888528</v>
      </c>
      <c r="F53">
        <v>350</v>
      </c>
      <c r="AD53">
        <v>133</v>
      </c>
      <c r="AE53">
        <v>9</v>
      </c>
      <c r="AF53" t="s">
        <v>19</v>
      </c>
      <c r="AG53">
        <v>1.2336111111111165</v>
      </c>
      <c r="AH53">
        <v>1.3169444444444309</v>
      </c>
      <c r="AI53">
        <v>200</v>
      </c>
    </row>
    <row r="54" spans="1:35" x14ac:dyDescent="0.25">
      <c r="A54">
        <v>53</v>
      </c>
      <c r="B54">
        <v>4</v>
      </c>
      <c r="C54" t="s">
        <v>27</v>
      </c>
      <c r="D54">
        <v>2.5277777777776578</v>
      </c>
      <c r="E54">
        <v>3.4444444444444571</v>
      </c>
      <c r="F54">
        <v>250</v>
      </c>
      <c r="AD54">
        <v>134</v>
      </c>
      <c r="AE54">
        <v>9</v>
      </c>
      <c r="AF54" t="s">
        <v>20</v>
      </c>
      <c r="AG54">
        <v>1.8691666666667004</v>
      </c>
      <c r="AH54">
        <v>1.2858333333333292</v>
      </c>
      <c r="AI54">
        <v>300</v>
      </c>
    </row>
    <row r="55" spans="1:35" x14ac:dyDescent="0.25">
      <c r="A55">
        <v>54</v>
      </c>
      <c r="B55">
        <v>4</v>
      </c>
      <c r="C55" t="s">
        <v>28</v>
      </c>
      <c r="D55">
        <v>0.21611111111110404</v>
      </c>
      <c r="E55">
        <v>2.3827777777777897</v>
      </c>
      <c r="F55">
        <v>56</v>
      </c>
      <c r="AD55">
        <v>135</v>
      </c>
      <c r="AE55">
        <v>9</v>
      </c>
      <c r="AF55" t="s">
        <v>21</v>
      </c>
      <c r="AG55">
        <v>2.6158333333333985</v>
      </c>
      <c r="AH55">
        <v>1.6158333333333701</v>
      </c>
      <c r="AI55">
        <v>400</v>
      </c>
    </row>
    <row r="56" spans="1:35" x14ac:dyDescent="0.25">
      <c r="A56">
        <v>55</v>
      </c>
      <c r="B56">
        <v>4</v>
      </c>
      <c r="C56" t="s">
        <v>29</v>
      </c>
      <c r="D56">
        <v>2.0019444444444048</v>
      </c>
      <c r="E56">
        <v>1.9186111111110904</v>
      </c>
      <c r="F56">
        <v>300</v>
      </c>
      <c r="AD56">
        <v>136</v>
      </c>
      <c r="AE56">
        <v>9</v>
      </c>
      <c r="AF56" t="s">
        <v>22</v>
      </c>
      <c r="AG56">
        <v>1.2744444444444696</v>
      </c>
      <c r="AH56">
        <v>1.7744444444444412</v>
      </c>
      <c r="AI56">
        <v>250</v>
      </c>
    </row>
    <row r="57" spans="1:35" x14ac:dyDescent="0.25">
      <c r="A57">
        <v>56</v>
      </c>
      <c r="B57">
        <v>4</v>
      </c>
      <c r="C57" t="s">
        <v>30</v>
      </c>
      <c r="D57">
        <v>17.938888888888926</v>
      </c>
      <c r="E57">
        <v>1.3555555555556111</v>
      </c>
      <c r="F57">
        <v>1250</v>
      </c>
      <c r="G57">
        <v>0</v>
      </c>
      <c r="AD57">
        <v>137</v>
      </c>
      <c r="AE57">
        <v>9</v>
      </c>
      <c r="AF57" t="s">
        <v>23</v>
      </c>
      <c r="AG57">
        <v>0.85777777777781239</v>
      </c>
      <c r="AH57">
        <v>1.0244444444445264</v>
      </c>
      <c r="AI57">
        <v>150</v>
      </c>
    </row>
    <row r="58" spans="1:35" x14ac:dyDescent="0.25">
      <c r="A58">
        <v>57</v>
      </c>
      <c r="B58">
        <v>4</v>
      </c>
      <c r="C58" t="s">
        <v>31</v>
      </c>
      <c r="D58">
        <v>2.6974999999999341</v>
      </c>
      <c r="E58">
        <v>1.3641666666665628</v>
      </c>
      <c r="F58">
        <v>400</v>
      </c>
      <c r="AD58">
        <v>138</v>
      </c>
      <c r="AE58">
        <v>9</v>
      </c>
      <c r="AF58" t="s">
        <v>24</v>
      </c>
      <c r="AG58">
        <v>2.3613888888889392</v>
      </c>
      <c r="AH58">
        <v>1.4447222222222251</v>
      </c>
      <c r="AI58">
        <v>350</v>
      </c>
    </row>
    <row r="59" spans="1:35" x14ac:dyDescent="0.25">
      <c r="A59">
        <v>58</v>
      </c>
      <c r="B59">
        <v>4</v>
      </c>
      <c r="C59" t="s">
        <v>32</v>
      </c>
      <c r="D59">
        <v>0.27138888888896417</v>
      </c>
      <c r="E59">
        <v>0.27138888888896417</v>
      </c>
      <c r="F59">
        <v>25</v>
      </c>
      <c r="AD59">
        <v>143</v>
      </c>
      <c r="AE59">
        <v>10</v>
      </c>
      <c r="AF59" t="s">
        <v>2</v>
      </c>
      <c r="AG59">
        <v>2.2874999999999979</v>
      </c>
      <c r="AH59">
        <v>2.2874999999999979</v>
      </c>
      <c r="AI59">
        <v>450</v>
      </c>
    </row>
    <row r="60" spans="1:35" x14ac:dyDescent="0.25">
      <c r="A60">
        <v>59</v>
      </c>
      <c r="B60">
        <v>4</v>
      </c>
      <c r="C60" t="s">
        <v>33</v>
      </c>
      <c r="D60">
        <v>13.5</v>
      </c>
      <c r="E60">
        <v>2.9166666666665151</v>
      </c>
      <c r="F60">
        <v>1500</v>
      </c>
      <c r="G60">
        <v>0</v>
      </c>
      <c r="AD60">
        <v>144</v>
      </c>
      <c r="AE60">
        <v>10</v>
      </c>
      <c r="AF60" t="s">
        <v>3</v>
      </c>
      <c r="AG60">
        <v>2.6997222222222348</v>
      </c>
      <c r="AH60">
        <v>2.7830555555555705</v>
      </c>
      <c r="AI60">
        <v>500</v>
      </c>
    </row>
    <row r="61" spans="1:35" x14ac:dyDescent="0.25">
      <c r="A61">
        <v>60</v>
      </c>
      <c r="B61">
        <v>5</v>
      </c>
      <c r="C61" t="s">
        <v>1</v>
      </c>
      <c r="D61">
        <v>7.4677777777777772</v>
      </c>
      <c r="E61">
        <v>2.7177777777777776</v>
      </c>
      <c r="F61">
        <v>25.9</v>
      </c>
      <c r="AD61">
        <v>146</v>
      </c>
      <c r="AE61">
        <v>10</v>
      </c>
      <c r="AF61" t="s">
        <v>14</v>
      </c>
      <c r="AG61">
        <v>1.9427777777777635</v>
      </c>
      <c r="AH61">
        <v>2.2761111111111063</v>
      </c>
      <c r="AI61">
        <v>240</v>
      </c>
    </row>
    <row r="62" spans="1:35" x14ac:dyDescent="0.25">
      <c r="A62">
        <v>61</v>
      </c>
      <c r="B62">
        <v>5</v>
      </c>
      <c r="C62" t="s">
        <v>2</v>
      </c>
      <c r="D62">
        <v>0.47222222222222232</v>
      </c>
      <c r="E62">
        <v>1.8888888888888893</v>
      </c>
      <c r="F62">
        <v>50.3</v>
      </c>
      <c r="AD62">
        <v>148</v>
      </c>
      <c r="AE62">
        <v>10</v>
      </c>
      <c r="AF62" t="s">
        <v>18</v>
      </c>
      <c r="AG62">
        <v>3.4950000000000614</v>
      </c>
      <c r="AH62">
        <v>3.8283333333333189</v>
      </c>
      <c r="AI62">
        <v>300</v>
      </c>
    </row>
    <row r="63" spans="1:35" x14ac:dyDescent="0.25">
      <c r="A63">
        <v>62</v>
      </c>
      <c r="B63">
        <v>5</v>
      </c>
      <c r="C63" t="s">
        <v>3</v>
      </c>
      <c r="D63">
        <v>1.188055555555561</v>
      </c>
      <c r="E63">
        <v>0.52138888888889667</v>
      </c>
      <c r="F63">
        <v>150</v>
      </c>
      <c r="AD63">
        <v>149</v>
      </c>
      <c r="AE63">
        <v>10</v>
      </c>
      <c r="AF63" t="s">
        <v>23</v>
      </c>
      <c r="AG63">
        <v>2.0944444444444059</v>
      </c>
      <c r="AH63">
        <v>2.4277777777777487</v>
      </c>
      <c r="AI63">
        <v>100</v>
      </c>
    </row>
    <row r="64" spans="1:35" x14ac:dyDescent="0.25">
      <c r="A64">
        <v>63</v>
      </c>
      <c r="B64">
        <v>5</v>
      </c>
      <c r="C64" t="s">
        <v>4</v>
      </c>
      <c r="D64">
        <v>0.53500000000000369</v>
      </c>
      <c r="E64">
        <v>0.36833333333333229</v>
      </c>
      <c r="F64">
        <v>300</v>
      </c>
      <c r="AD64">
        <v>150</v>
      </c>
      <c r="AE64">
        <v>10</v>
      </c>
      <c r="AF64" t="s">
        <v>28</v>
      </c>
      <c r="AG64">
        <v>2.6311111111111245</v>
      </c>
      <c r="AH64">
        <v>2.5477777777778101</v>
      </c>
      <c r="AI64">
        <v>400</v>
      </c>
    </row>
    <row r="65" spans="1:35" x14ac:dyDescent="0.25">
      <c r="A65">
        <v>64</v>
      </c>
      <c r="B65">
        <v>5</v>
      </c>
      <c r="C65" t="s">
        <v>5</v>
      </c>
      <c r="D65">
        <v>0.39388888888889539</v>
      </c>
      <c r="E65">
        <v>0.31055555555555969</v>
      </c>
      <c r="F65">
        <v>300</v>
      </c>
      <c r="AD65">
        <v>151</v>
      </c>
      <c r="AE65">
        <v>10</v>
      </c>
      <c r="AF65" t="s">
        <v>31</v>
      </c>
      <c r="AG65">
        <v>3.2469444444444662</v>
      </c>
      <c r="AH65">
        <v>3.5802777777777237</v>
      </c>
      <c r="AI65">
        <v>400</v>
      </c>
    </row>
    <row r="66" spans="1:35" x14ac:dyDescent="0.25">
      <c r="A66">
        <v>65</v>
      </c>
      <c r="B66">
        <v>5</v>
      </c>
      <c r="C66" t="s">
        <v>6</v>
      </c>
      <c r="D66">
        <v>2.3808333333333351</v>
      </c>
      <c r="E66">
        <v>3.1308333333333351</v>
      </c>
      <c r="F66">
        <v>100</v>
      </c>
      <c r="AD66">
        <v>154</v>
      </c>
      <c r="AE66">
        <v>11</v>
      </c>
      <c r="AF66" t="s">
        <v>3</v>
      </c>
      <c r="AG66">
        <v>2.3038888888888849</v>
      </c>
      <c r="AH66">
        <v>2.8872222222222135</v>
      </c>
      <c r="AI66">
        <v>400</v>
      </c>
    </row>
    <row r="67" spans="1:35" x14ac:dyDescent="0.25">
      <c r="A67">
        <v>66</v>
      </c>
      <c r="B67">
        <v>5</v>
      </c>
      <c r="C67" t="s">
        <v>7</v>
      </c>
      <c r="D67">
        <v>1.0452777777777698</v>
      </c>
      <c r="E67">
        <v>1.1286111111111055</v>
      </c>
      <c r="F67">
        <v>24.8</v>
      </c>
      <c r="AD67">
        <v>155</v>
      </c>
      <c r="AE67">
        <v>11</v>
      </c>
      <c r="AF67" t="s">
        <v>4</v>
      </c>
      <c r="AG67">
        <v>1.2902777777777814</v>
      </c>
      <c r="AH67">
        <v>1.6236111111111029</v>
      </c>
      <c r="AI67">
        <v>300</v>
      </c>
    </row>
    <row r="68" spans="1:35" x14ac:dyDescent="0.25">
      <c r="A68">
        <v>67</v>
      </c>
      <c r="B68">
        <v>5</v>
      </c>
      <c r="C68" t="s">
        <v>13</v>
      </c>
      <c r="D68">
        <v>1.4372222222221893</v>
      </c>
      <c r="E68">
        <v>1.0205555555555321</v>
      </c>
      <c r="F68">
        <v>150</v>
      </c>
      <c r="AD68">
        <v>156</v>
      </c>
      <c r="AE68">
        <v>11</v>
      </c>
      <c r="AF68" t="s">
        <v>5</v>
      </c>
      <c r="AG68">
        <v>1.7905555555555566</v>
      </c>
      <c r="AH68">
        <v>1.6238888888888852</v>
      </c>
      <c r="AI68">
        <v>500</v>
      </c>
    </row>
    <row r="69" spans="1:35" x14ac:dyDescent="0.25">
      <c r="A69">
        <v>68</v>
      </c>
      <c r="B69">
        <v>5</v>
      </c>
      <c r="C69" t="s">
        <v>14</v>
      </c>
      <c r="D69">
        <v>1.1844444444444235</v>
      </c>
      <c r="E69">
        <v>0.76777777777776635</v>
      </c>
      <c r="F69">
        <v>50</v>
      </c>
      <c r="AD69">
        <v>157</v>
      </c>
      <c r="AE69">
        <v>11</v>
      </c>
      <c r="AF69" t="s">
        <v>6</v>
      </c>
      <c r="AG69">
        <v>1.7655555555555367</v>
      </c>
      <c r="AH69">
        <v>1.1822222222222081</v>
      </c>
      <c r="AI69">
        <v>300</v>
      </c>
    </row>
    <row r="70" spans="1:35" x14ac:dyDescent="0.25">
      <c r="A70">
        <v>69</v>
      </c>
      <c r="B70">
        <v>5</v>
      </c>
      <c r="C70" t="s">
        <v>15</v>
      </c>
      <c r="D70">
        <v>1.2283333333333388</v>
      </c>
      <c r="E70">
        <v>0.72833333333332462</v>
      </c>
      <c r="F70">
        <v>100</v>
      </c>
      <c r="AD70">
        <v>159</v>
      </c>
      <c r="AE70">
        <v>11</v>
      </c>
      <c r="AF70" t="s">
        <v>13</v>
      </c>
      <c r="AG70">
        <v>0.97750000000000625</v>
      </c>
      <c r="AH70">
        <v>1.3108333333333064</v>
      </c>
      <c r="AI70">
        <v>200</v>
      </c>
    </row>
    <row r="71" spans="1:35" x14ac:dyDescent="0.25">
      <c r="A71">
        <v>70</v>
      </c>
      <c r="B71">
        <v>5</v>
      </c>
      <c r="C71" t="s">
        <v>16</v>
      </c>
      <c r="D71">
        <v>0.9455555555555577</v>
      </c>
      <c r="E71">
        <v>0.86222222222220068</v>
      </c>
      <c r="F71">
        <v>25</v>
      </c>
      <c r="AD71">
        <v>160</v>
      </c>
      <c r="AE71">
        <v>11</v>
      </c>
      <c r="AF71" t="s">
        <v>14</v>
      </c>
      <c r="AG71">
        <v>0.96500000000001762</v>
      </c>
      <c r="AH71">
        <v>1.2150000000000034</v>
      </c>
      <c r="AI71">
        <v>50</v>
      </c>
    </row>
    <row r="72" spans="1:35" x14ac:dyDescent="0.25">
      <c r="A72">
        <v>71</v>
      </c>
      <c r="B72">
        <v>5</v>
      </c>
      <c r="C72" t="s">
        <v>17</v>
      </c>
      <c r="D72">
        <v>1.3186111111111245</v>
      </c>
      <c r="E72">
        <v>1.4852777777777959</v>
      </c>
      <c r="F72">
        <v>50</v>
      </c>
      <c r="AD72">
        <v>161</v>
      </c>
      <c r="AE72">
        <v>11</v>
      </c>
      <c r="AF72" t="s">
        <v>15</v>
      </c>
      <c r="AG72">
        <v>2.2172222222222047</v>
      </c>
      <c r="AH72">
        <v>2.5505555555555475</v>
      </c>
      <c r="AI72">
        <v>600</v>
      </c>
    </row>
    <row r="73" spans="1:35" x14ac:dyDescent="0.25">
      <c r="A73">
        <v>72</v>
      </c>
      <c r="B73">
        <v>5</v>
      </c>
      <c r="C73" t="s">
        <v>18</v>
      </c>
      <c r="D73">
        <v>1.8674999999999642</v>
      </c>
      <c r="E73">
        <v>1.3674999999999926</v>
      </c>
      <c r="F73">
        <v>101.2</v>
      </c>
      <c r="AD73">
        <v>162</v>
      </c>
      <c r="AE73">
        <v>11</v>
      </c>
      <c r="AF73" t="s">
        <v>16</v>
      </c>
      <c r="AG73">
        <v>2.1786111111111097</v>
      </c>
      <c r="AH73">
        <v>2.011944444444481</v>
      </c>
      <c r="AI73">
        <v>400</v>
      </c>
    </row>
    <row r="74" spans="1:35" x14ac:dyDescent="0.25">
      <c r="A74">
        <v>73</v>
      </c>
      <c r="B74">
        <v>5</v>
      </c>
      <c r="C74" t="s">
        <v>19</v>
      </c>
      <c r="D74">
        <v>0.29749999999998522</v>
      </c>
      <c r="E74">
        <v>0.88083333333335645</v>
      </c>
      <c r="F74">
        <v>24.7</v>
      </c>
      <c r="AD74">
        <v>163</v>
      </c>
      <c r="AE74">
        <v>11</v>
      </c>
      <c r="AF74" t="s">
        <v>17</v>
      </c>
      <c r="AG74">
        <v>1.2125000000000057</v>
      </c>
      <c r="AH74">
        <v>0.87916666666666288</v>
      </c>
      <c r="AI74">
        <v>150</v>
      </c>
    </row>
    <row r="75" spans="1:35" x14ac:dyDescent="0.25">
      <c r="A75">
        <v>74</v>
      </c>
      <c r="B75">
        <v>5</v>
      </c>
      <c r="C75" t="s">
        <v>20</v>
      </c>
      <c r="D75">
        <v>0.53527777777776464</v>
      </c>
      <c r="E75">
        <v>0.11861111111110745</v>
      </c>
      <c r="F75">
        <v>2000</v>
      </c>
      <c r="AD75">
        <v>164</v>
      </c>
      <c r="AE75">
        <v>11</v>
      </c>
      <c r="AF75" t="s">
        <v>18</v>
      </c>
      <c r="AG75">
        <v>0.19583333333329733</v>
      </c>
      <c r="AH75">
        <v>0.27916666666669698</v>
      </c>
      <c r="AI75">
        <v>25</v>
      </c>
    </row>
    <row r="76" spans="1:35" x14ac:dyDescent="0.25">
      <c r="A76">
        <v>75</v>
      </c>
      <c r="B76">
        <v>6</v>
      </c>
      <c r="C76" t="s">
        <v>1</v>
      </c>
      <c r="D76">
        <v>1.4572222222222222</v>
      </c>
      <c r="E76">
        <v>0.79055555555555568</v>
      </c>
      <c r="F76">
        <v>2000</v>
      </c>
      <c r="AD76">
        <v>165</v>
      </c>
      <c r="AE76">
        <v>11</v>
      </c>
      <c r="AF76" t="s">
        <v>19</v>
      </c>
      <c r="AG76">
        <v>0.25222222222220125</v>
      </c>
      <c r="AH76">
        <v>0.7522222222222581</v>
      </c>
      <c r="AI76">
        <v>100</v>
      </c>
    </row>
    <row r="77" spans="1:35" x14ac:dyDescent="0.25">
      <c r="A77">
        <v>76</v>
      </c>
      <c r="B77">
        <v>6</v>
      </c>
      <c r="C77" t="s">
        <v>2</v>
      </c>
      <c r="D77">
        <v>2.8483333333333256</v>
      </c>
      <c r="E77">
        <v>3.3483333333333292</v>
      </c>
      <c r="F77">
        <v>25</v>
      </c>
      <c r="AD77">
        <v>167</v>
      </c>
      <c r="AE77">
        <v>11</v>
      </c>
      <c r="AF77" t="s">
        <v>21</v>
      </c>
      <c r="AG77">
        <v>3.6813888888888471</v>
      </c>
      <c r="AH77">
        <v>2.0147222222222183</v>
      </c>
      <c r="AI77">
        <v>500</v>
      </c>
    </row>
    <row r="78" spans="1:35" x14ac:dyDescent="0.25">
      <c r="A78">
        <v>77</v>
      </c>
      <c r="B78">
        <v>6</v>
      </c>
      <c r="C78" t="s">
        <v>3</v>
      </c>
      <c r="D78">
        <v>1.1174999999999962</v>
      </c>
      <c r="E78">
        <v>0.20083333333333542</v>
      </c>
      <c r="F78">
        <v>2000</v>
      </c>
      <c r="AD78">
        <v>168</v>
      </c>
      <c r="AE78">
        <v>11</v>
      </c>
      <c r="AF78" t="s">
        <v>22</v>
      </c>
      <c r="AG78">
        <v>0.92777777777774872</v>
      </c>
      <c r="AH78">
        <v>0.76111111111103469</v>
      </c>
      <c r="AI78">
        <v>100</v>
      </c>
    </row>
    <row r="79" spans="1:35" x14ac:dyDescent="0.25">
      <c r="A79">
        <v>78</v>
      </c>
      <c r="B79">
        <v>6</v>
      </c>
      <c r="C79" t="s">
        <v>4</v>
      </c>
      <c r="D79">
        <v>0.88388888888889738</v>
      </c>
      <c r="E79">
        <v>0.71722222222222598</v>
      </c>
      <c r="F79">
        <v>2000</v>
      </c>
      <c r="AD79">
        <v>169</v>
      </c>
      <c r="AE79">
        <v>11</v>
      </c>
      <c r="AF79" t="s">
        <v>23</v>
      </c>
      <c r="AG79">
        <v>3.7730555555554588</v>
      </c>
      <c r="AH79">
        <v>3.8563888888887732</v>
      </c>
      <c r="AI79">
        <v>500</v>
      </c>
    </row>
    <row r="80" spans="1:35" x14ac:dyDescent="0.25">
      <c r="A80">
        <v>79</v>
      </c>
      <c r="B80">
        <v>6</v>
      </c>
      <c r="C80" t="s">
        <v>5</v>
      </c>
      <c r="D80">
        <v>7.2777777777780273E-2</v>
      </c>
      <c r="E80">
        <v>7.2777777777780273E-2</v>
      </c>
      <c r="F80">
        <v>2000</v>
      </c>
      <c r="AD80">
        <v>171</v>
      </c>
      <c r="AE80">
        <v>11</v>
      </c>
      <c r="AF80" t="s">
        <v>25</v>
      </c>
      <c r="AG80">
        <v>2.2386111111111404</v>
      </c>
      <c r="AH80">
        <v>2.4886111111110836</v>
      </c>
      <c r="AI80">
        <v>200</v>
      </c>
    </row>
    <row r="81" spans="1:35" x14ac:dyDescent="0.25">
      <c r="A81">
        <v>80</v>
      </c>
      <c r="B81">
        <v>6</v>
      </c>
      <c r="C81" t="s">
        <v>6</v>
      </c>
      <c r="D81">
        <v>0.66972222222224786</v>
      </c>
      <c r="E81">
        <v>3.0555555555622504E-3</v>
      </c>
      <c r="F81">
        <v>1000</v>
      </c>
      <c r="AD81">
        <v>172</v>
      </c>
      <c r="AE81">
        <v>11</v>
      </c>
      <c r="AF81" t="s">
        <v>26</v>
      </c>
      <c r="AG81">
        <v>6.855000000000075</v>
      </c>
      <c r="AH81">
        <v>4.4383333333334463</v>
      </c>
      <c r="AI81">
        <v>500</v>
      </c>
    </row>
    <row r="82" spans="1:35" x14ac:dyDescent="0.25">
      <c r="A82">
        <v>81</v>
      </c>
      <c r="B82">
        <v>6</v>
      </c>
      <c r="C82" t="s">
        <v>7</v>
      </c>
      <c r="D82">
        <v>1.2816666666666379</v>
      </c>
      <c r="E82">
        <v>0.69833333333330927</v>
      </c>
      <c r="F82">
        <v>800</v>
      </c>
      <c r="AD82">
        <v>173</v>
      </c>
      <c r="AE82">
        <v>11</v>
      </c>
      <c r="AF82" t="s">
        <v>36</v>
      </c>
      <c r="AG82">
        <v>5.4061111111111586</v>
      </c>
      <c r="AH82">
        <v>4.6561111111111586</v>
      </c>
      <c r="AI82">
        <v>600</v>
      </c>
    </row>
    <row r="83" spans="1:35" x14ac:dyDescent="0.25">
      <c r="A83">
        <v>82</v>
      </c>
      <c r="B83">
        <v>6</v>
      </c>
      <c r="C83" t="s">
        <v>13</v>
      </c>
      <c r="D83">
        <v>1.7113888888888908</v>
      </c>
      <c r="E83">
        <v>1.7947222222222052</v>
      </c>
      <c r="F83">
        <v>25</v>
      </c>
      <c r="AD83">
        <v>174</v>
      </c>
      <c r="AE83">
        <v>11</v>
      </c>
      <c r="AF83" t="s">
        <v>37</v>
      </c>
      <c r="AG83">
        <v>1.8838888888890324</v>
      </c>
      <c r="AH83">
        <v>2.3838888888889187</v>
      </c>
      <c r="AI83">
        <v>200</v>
      </c>
    </row>
    <row r="84" spans="1:35" x14ac:dyDescent="0.25">
      <c r="A84">
        <v>83</v>
      </c>
      <c r="B84">
        <v>6</v>
      </c>
      <c r="C84" t="s">
        <v>14</v>
      </c>
      <c r="D84">
        <v>1.8616666666666219</v>
      </c>
      <c r="E84">
        <v>1.278333333333336</v>
      </c>
      <c r="F84">
        <v>300</v>
      </c>
      <c r="AD84">
        <v>176</v>
      </c>
      <c r="AE84">
        <v>11</v>
      </c>
      <c r="AF84" t="s">
        <v>39</v>
      </c>
      <c r="AG84">
        <v>2.4322222222220944</v>
      </c>
      <c r="AH84">
        <v>3.2655555555555793</v>
      </c>
      <c r="AI84">
        <v>500</v>
      </c>
    </row>
    <row r="85" spans="1:35" x14ac:dyDescent="0.25">
      <c r="A85">
        <v>84</v>
      </c>
      <c r="B85">
        <v>6</v>
      </c>
      <c r="C85" t="s">
        <v>15</v>
      </c>
      <c r="D85">
        <v>2.8238888888888596</v>
      </c>
      <c r="E85">
        <v>1.9072222222222308</v>
      </c>
      <c r="F85">
        <v>300</v>
      </c>
      <c r="AD85">
        <v>177</v>
      </c>
      <c r="AE85">
        <v>11</v>
      </c>
      <c r="AF85" t="s">
        <v>40</v>
      </c>
      <c r="AG85">
        <v>1.854722222222108</v>
      </c>
      <c r="AH85">
        <v>1.4380555555557066</v>
      </c>
      <c r="AI85">
        <v>300</v>
      </c>
    </row>
    <row r="86" spans="1:35" x14ac:dyDescent="0.25">
      <c r="A86">
        <v>85</v>
      </c>
      <c r="B86">
        <v>6</v>
      </c>
      <c r="C86" t="s">
        <v>16</v>
      </c>
      <c r="D86">
        <v>1.4913888888888778</v>
      </c>
      <c r="E86">
        <v>1.8247222222222206</v>
      </c>
      <c r="F86">
        <v>150</v>
      </c>
      <c r="AD86">
        <v>178</v>
      </c>
      <c r="AE86">
        <v>11</v>
      </c>
      <c r="AF86" t="s">
        <v>41</v>
      </c>
      <c r="AG86">
        <v>6.7616666666667697</v>
      </c>
      <c r="AH86">
        <v>3.0950000000002547</v>
      </c>
      <c r="AI86">
        <v>600</v>
      </c>
    </row>
    <row r="87" spans="1:35" x14ac:dyDescent="0.25">
      <c r="A87">
        <v>86</v>
      </c>
      <c r="B87">
        <v>6</v>
      </c>
      <c r="C87" t="s">
        <v>17</v>
      </c>
      <c r="D87">
        <v>1.178055555555602</v>
      </c>
      <c r="E87">
        <v>1.178055555555602</v>
      </c>
      <c r="F87">
        <v>100</v>
      </c>
    </row>
    <row r="88" spans="1:35" x14ac:dyDescent="0.25">
      <c r="A88">
        <v>87</v>
      </c>
      <c r="B88">
        <v>6</v>
      </c>
      <c r="C88" t="s">
        <v>18</v>
      </c>
      <c r="D88">
        <v>0.91305555555558726</v>
      </c>
      <c r="E88">
        <v>0.32972222222221603</v>
      </c>
      <c r="F88">
        <v>150</v>
      </c>
      <c r="AG88">
        <f>AVERAGE(AG2:AH86)</f>
        <v>2.2565718954248375</v>
      </c>
    </row>
    <row r="89" spans="1:35" x14ac:dyDescent="0.25">
      <c r="A89">
        <v>88</v>
      </c>
      <c r="B89">
        <v>6</v>
      </c>
      <c r="C89" t="s">
        <v>19</v>
      </c>
      <c r="D89">
        <v>13.426666666666677</v>
      </c>
      <c r="E89">
        <v>2.1766666666666765</v>
      </c>
      <c r="F89">
        <v>1000</v>
      </c>
      <c r="AG89">
        <f>_xlfn.STDEV.S(AG2:AH86)</f>
        <v>1.5847348887212711</v>
      </c>
    </row>
    <row r="90" spans="1:35" x14ac:dyDescent="0.25">
      <c r="A90">
        <v>89</v>
      </c>
      <c r="B90">
        <v>6</v>
      </c>
      <c r="C90" t="s">
        <v>20</v>
      </c>
      <c r="D90">
        <v>1.5252777777778022</v>
      </c>
      <c r="E90">
        <v>1.6086111111111165</v>
      </c>
      <c r="F90">
        <v>50</v>
      </c>
    </row>
    <row r="91" spans="1:35" x14ac:dyDescent="0.25">
      <c r="A91">
        <v>90</v>
      </c>
      <c r="B91">
        <v>6</v>
      </c>
      <c r="C91" t="s">
        <v>21</v>
      </c>
      <c r="D91">
        <v>1.1105555555555782</v>
      </c>
      <c r="E91">
        <v>0.9438888888889494</v>
      </c>
      <c r="F91">
        <v>100</v>
      </c>
      <c r="X91">
        <v>20</v>
      </c>
    </row>
    <row r="92" spans="1:35" x14ac:dyDescent="0.25">
      <c r="A92">
        <v>91</v>
      </c>
      <c r="B92">
        <v>6</v>
      </c>
      <c r="C92" t="s">
        <v>22</v>
      </c>
      <c r="D92">
        <v>0.71611111111107562</v>
      </c>
      <c r="E92">
        <v>1.1327777777777328</v>
      </c>
      <c r="F92">
        <v>50</v>
      </c>
    </row>
    <row r="93" spans="1:35" x14ac:dyDescent="0.25">
      <c r="A93">
        <v>92</v>
      </c>
      <c r="B93">
        <v>6</v>
      </c>
      <c r="C93" t="s">
        <v>23</v>
      </c>
      <c r="D93">
        <v>1.7125000000001478</v>
      </c>
      <c r="E93">
        <v>1.1291666666667766</v>
      </c>
      <c r="F93">
        <v>800</v>
      </c>
    </row>
    <row r="94" spans="1:35" x14ac:dyDescent="0.25">
      <c r="A94">
        <v>93</v>
      </c>
      <c r="B94">
        <v>7</v>
      </c>
      <c r="C94" t="s">
        <v>1</v>
      </c>
      <c r="D94">
        <v>2.1413888888888888</v>
      </c>
      <c r="E94">
        <v>5.8055555555555555E-2</v>
      </c>
      <c r="F94">
        <v>400</v>
      </c>
    </row>
    <row r="95" spans="1:35" x14ac:dyDescent="0.25">
      <c r="A95">
        <v>94</v>
      </c>
      <c r="B95">
        <v>7</v>
      </c>
      <c r="C95" t="s">
        <v>2</v>
      </c>
      <c r="D95">
        <v>1.0872222222222252</v>
      </c>
      <c r="E95">
        <v>1.0038888888888895</v>
      </c>
      <c r="F95">
        <v>400</v>
      </c>
    </row>
    <row r="96" spans="1:35" x14ac:dyDescent="0.25">
      <c r="A96">
        <v>95</v>
      </c>
      <c r="B96">
        <v>7</v>
      </c>
      <c r="C96" t="s">
        <v>3</v>
      </c>
      <c r="D96">
        <v>3.0488888888888894</v>
      </c>
      <c r="E96">
        <v>1.1322222222222216</v>
      </c>
      <c r="F96">
        <v>2000</v>
      </c>
    </row>
    <row r="97" spans="1:6" x14ac:dyDescent="0.25">
      <c r="A97">
        <v>96</v>
      </c>
      <c r="B97">
        <v>7</v>
      </c>
      <c r="C97" t="s">
        <v>4</v>
      </c>
      <c r="D97">
        <v>7.3380555555555418</v>
      </c>
      <c r="E97">
        <v>5.2547222222222132</v>
      </c>
      <c r="F97">
        <v>25</v>
      </c>
    </row>
    <row r="98" spans="1:6" x14ac:dyDescent="0.25">
      <c r="A98">
        <v>97</v>
      </c>
      <c r="B98">
        <v>7</v>
      </c>
      <c r="C98" t="s">
        <v>5</v>
      </c>
      <c r="D98">
        <v>1.8927777777777877</v>
      </c>
      <c r="E98">
        <v>2.3094444444444449</v>
      </c>
      <c r="F98">
        <v>300</v>
      </c>
    </row>
    <row r="99" spans="1:6" x14ac:dyDescent="0.25">
      <c r="A99">
        <v>98</v>
      </c>
      <c r="B99">
        <v>7</v>
      </c>
      <c r="C99" t="s">
        <v>6</v>
      </c>
      <c r="D99">
        <v>0.72361111111111143</v>
      </c>
      <c r="E99">
        <v>0.80694444444444713</v>
      </c>
      <c r="F99">
        <v>200</v>
      </c>
    </row>
    <row r="100" spans="1:6" x14ac:dyDescent="0.25">
      <c r="A100">
        <v>99</v>
      </c>
      <c r="B100">
        <v>7</v>
      </c>
      <c r="C100" t="s">
        <v>7</v>
      </c>
      <c r="D100">
        <v>0.88444444444444059</v>
      </c>
      <c r="E100">
        <v>1.3844444444444548</v>
      </c>
      <c r="F100">
        <v>150</v>
      </c>
    </row>
    <row r="101" spans="1:6" x14ac:dyDescent="0.25">
      <c r="A101">
        <v>100</v>
      </c>
      <c r="B101">
        <v>7</v>
      </c>
      <c r="C101" t="s">
        <v>13</v>
      </c>
      <c r="D101">
        <v>1.9733333333333434</v>
      </c>
      <c r="E101">
        <v>1.4733333333333292</v>
      </c>
      <c r="F101">
        <v>300</v>
      </c>
    </row>
    <row r="102" spans="1:6" x14ac:dyDescent="0.25">
      <c r="A102">
        <v>101</v>
      </c>
      <c r="B102">
        <v>7</v>
      </c>
      <c r="C102" t="s">
        <v>14</v>
      </c>
      <c r="D102">
        <v>4.1983333333333235</v>
      </c>
      <c r="E102">
        <v>4.4483333333333519</v>
      </c>
      <c r="F102">
        <v>200</v>
      </c>
    </row>
    <row r="103" spans="1:6" x14ac:dyDescent="0.25">
      <c r="A103">
        <v>102</v>
      </c>
      <c r="B103">
        <v>7</v>
      </c>
      <c r="C103" t="s">
        <v>15</v>
      </c>
      <c r="D103">
        <v>0.61805555555555713</v>
      </c>
      <c r="E103">
        <v>0.70138888888891415</v>
      </c>
      <c r="F103">
        <v>150</v>
      </c>
    </row>
    <row r="104" spans="1:6" x14ac:dyDescent="0.25">
      <c r="A104">
        <v>103</v>
      </c>
      <c r="B104">
        <v>7</v>
      </c>
      <c r="C104" t="s">
        <v>16</v>
      </c>
      <c r="D104">
        <v>0.2655555555555793</v>
      </c>
      <c r="E104">
        <v>0.34888888888889369</v>
      </c>
      <c r="F104">
        <v>25</v>
      </c>
    </row>
    <row r="105" spans="1:6" x14ac:dyDescent="0.25">
      <c r="A105">
        <v>104</v>
      </c>
      <c r="B105">
        <v>7</v>
      </c>
      <c r="C105" t="s">
        <v>17</v>
      </c>
      <c r="D105">
        <v>2.0716666666666441</v>
      </c>
      <c r="E105">
        <v>2.0716666666666441</v>
      </c>
      <c r="F105">
        <v>200</v>
      </c>
    </row>
    <row r="106" spans="1:6" x14ac:dyDescent="0.25">
      <c r="A106">
        <v>105</v>
      </c>
      <c r="B106">
        <v>8</v>
      </c>
      <c r="C106" t="s">
        <v>1</v>
      </c>
      <c r="D106">
        <v>2.5202777777777778</v>
      </c>
      <c r="E106">
        <v>1.1869444444444444</v>
      </c>
      <c r="F106">
        <v>300</v>
      </c>
    </row>
    <row r="107" spans="1:6" x14ac:dyDescent="0.25">
      <c r="A107">
        <v>106</v>
      </c>
      <c r="B107">
        <v>8</v>
      </c>
      <c r="C107" t="s">
        <v>2</v>
      </c>
      <c r="D107">
        <v>30.538333333333334</v>
      </c>
      <c r="E107">
        <v>0.788333333333334</v>
      </c>
      <c r="F107">
        <v>2000</v>
      </c>
    </row>
    <row r="108" spans="1:6" x14ac:dyDescent="0.25">
      <c r="A108">
        <v>107</v>
      </c>
      <c r="B108">
        <v>8</v>
      </c>
      <c r="C108" t="s">
        <v>3</v>
      </c>
      <c r="D108">
        <v>2.4633333333333454</v>
      </c>
      <c r="E108">
        <v>1.0466666666666598</v>
      </c>
      <c r="F108">
        <v>350</v>
      </c>
    </row>
    <row r="109" spans="1:6" x14ac:dyDescent="0.25">
      <c r="A109">
        <v>108</v>
      </c>
      <c r="B109">
        <v>8</v>
      </c>
      <c r="C109" t="s">
        <v>4</v>
      </c>
      <c r="D109">
        <v>3.8036111111111026</v>
      </c>
      <c r="E109">
        <v>2.1369444444444525</v>
      </c>
      <c r="F109">
        <v>25</v>
      </c>
    </row>
    <row r="110" spans="1:6" x14ac:dyDescent="0.25">
      <c r="A110">
        <v>109</v>
      </c>
      <c r="B110">
        <v>8</v>
      </c>
      <c r="C110" t="s">
        <v>5</v>
      </c>
      <c r="D110">
        <v>1.1761111111111049</v>
      </c>
      <c r="E110">
        <v>1.426111111111112</v>
      </c>
      <c r="F110">
        <v>25</v>
      </c>
    </row>
    <row r="111" spans="1:6" x14ac:dyDescent="0.25">
      <c r="A111">
        <v>110</v>
      </c>
      <c r="B111">
        <v>8</v>
      </c>
      <c r="C111" t="s">
        <v>6</v>
      </c>
      <c r="D111">
        <v>15.941388888888888</v>
      </c>
      <c r="E111">
        <v>1.3580555555555662</v>
      </c>
      <c r="F111">
        <v>800</v>
      </c>
    </row>
    <row r="112" spans="1:6" x14ac:dyDescent="0.25">
      <c r="A112">
        <v>111</v>
      </c>
      <c r="B112">
        <v>8</v>
      </c>
      <c r="C112" t="s">
        <v>7</v>
      </c>
      <c r="D112">
        <v>3.2052777777777663</v>
      </c>
      <c r="E112">
        <v>2.1219444444444662</v>
      </c>
      <c r="F112">
        <v>200</v>
      </c>
    </row>
    <row r="113" spans="1:7" x14ac:dyDescent="0.25">
      <c r="A113">
        <v>112</v>
      </c>
      <c r="B113">
        <v>8</v>
      </c>
      <c r="C113" t="s">
        <v>13</v>
      </c>
      <c r="D113">
        <v>0.77277777777780443</v>
      </c>
      <c r="E113">
        <v>1.356111111111133</v>
      </c>
      <c r="F113">
        <v>50</v>
      </c>
    </row>
    <row r="114" spans="1:7" x14ac:dyDescent="0.25">
      <c r="A114">
        <v>113</v>
      </c>
      <c r="B114">
        <v>8</v>
      </c>
      <c r="C114" t="s">
        <v>14</v>
      </c>
      <c r="D114">
        <v>1.0330555555555634</v>
      </c>
      <c r="E114">
        <v>1.0330555555555634</v>
      </c>
      <c r="F114">
        <v>100</v>
      </c>
    </row>
    <row r="115" spans="1:7" x14ac:dyDescent="0.25">
      <c r="A115">
        <v>114</v>
      </c>
      <c r="B115">
        <v>8</v>
      </c>
      <c r="C115" t="s">
        <v>15</v>
      </c>
      <c r="D115">
        <v>7.1055555555555401</v>
      </c>
      <c r="E115">
        <v>1.9388888888888971</v>
      </c>
      <c r="F115">
        <v>2000</v>
      </c>
    </row>
    <row r="116" spans="1:7" x14ac:dyDescent="0.25">
      <c r="A116">
        <v>115</v>
      </c>
      <c r="B116">
        <v>8</v>
      </c>
      <c r="C116" t="s">
        <v>16</v>
      </c>
      <c r="D116">
        <v>3.2005555555555532</v>
      </c>
      <c r="E116">
        <v>2.4505555555555532</v>
      </c>
      <c r="F116">
        <v>350</v>
      </c>
    </row>
    <row r="117" spans="1:7" x14ac:dyDescent="0.25">
      <c r="A117">
        <v>116</v>
      </c>
      <c r="B117">
        <v>8</v>
      </c>
      <c r="C117" t="s">
        <v>17</v>
      </c>
      <c r="D117">
        <v>1.067499999999967</v>
      </c>
      <c r="E117">
        <v>1.4841666666666242</v>
      </c>
      <c r="F117">
        <v>150</v>
      </c>
    </row>
    <row r="118" spans="1:7" x14ac:dyDescent="0.25">
      <c r="A118">
        <v>117</v>
      </c>
      <c r="B118">
        <v>8</v>
      </c>
      <c r="C118" t="s">
        <v>18</v>
      </c>
      <c r="D118">
        <v>1.68194444444444</v>
      </c>
      <c r="E118">
        <v>1.7652777777777544</v>
      </c>
      <c r="F118">
        <v>250</v>
      </c>
    </row>
    <row r="119" spans="1:7" x14ac:dyDescent="0.25">
      <c r="A119">
        <v>118</v>
      </c>
      <c r="B119">
        <v>8</v>
      </c>
      <c r="C119" t="s">
        <v>19</v>
      </c>
      <c r="D119">
        <v>2.1544444444444366</v>
      </c>
      <c r="E119">
        <v>1.3211111111111222</v>
      </c>
      <c r="F119">
        <v>300</v>
      </c>
    </row>
    <row r="120" spans="1:7" x14ac:dyDescent="0.25">
      <c r="A120">
        <v>119</v>
      </c>
      <c r="B120">
        <v>8</v>
      </c>
      <c r="C120" t="s">
        <v>20</v>
      </c>
      <c r="D120">
        <v>3.8730555555556236</v>
      </c>
      <c r="E120">
        <v>56.289722222222224</v>
      </c>
      <c r="F120">
        <v>2000</v>
      </c>
    </row>
    <row r="121" spans="1:7" x14ac:dyDescent="0.25">
      <c r="A121">
        <v>120</v>
      </c>
      <c r="B121">
        <v>9</v>
      </c>
      <c r="C121" t="s">
        <v>1</v>
      </c>
      <c r="D121">
        <v>1.2922222222222222</v>
      </c>
      <c r="E121">
        <v>1.2088888888888889</v>
      </c>
      <c r="F121">
        <v>800</v>
      </c>
    </row>
    <row r="122" spans="1:7" x14ac:dyDescent="0.25">
      <c r="A122">
        <v>121</v>
      </c>
      <c r="B122">
        <v>9</v>
      </c>
      <c r="C122" t="s">
        <v>2</v>
      </c>
      <c r="D122">
        <v>2.8186111111111138</v>
      </c>
      <c r="E122">
        <v>3.7352777777777746</v>
      </c>
      <c r="F122">
        <v>300</v>
      </c>
    </row>
    <row r="123" spans="1:7" x14ac:dyDescent="0.25">
      <c r="A123">
        <v>122</v>
      </c>
      <c r="B123">
        <v>9</v>
      </c>
      <c r="C123" t="s">
        <v>3</v>
      </c>
      <c r="D123">
        <v>0.29111111111111043</v>
      </c>
      <c r="E123">
        <v>0.79111111111111398</v>
      </c>
      <c r="F123">
        <v>25</v>
      </c>
    </row>
    <row r="124" spans="1:7" x14ac:dyDescent="0.25">
      <c r="A124">
        <v>123</v>
      </c>
      <c r="B124">
        <v>9</v>
      </c>
      <c r="C124" t="s">
        <v>4</v>
      </c>
      <c r="D124">
        <v>0.3252777777777851</v>
      </c>
      <c r="E124">
        <v>0.40861111111112081</v>
      </c>
      <c r="F124">
        <v>50</v>
      </c>
    </row>
    <row r="125" spans="1:7" x14ac:dyDescent="0.25">
      <c r="A125">
        <v>124</v>
      </c>
      <c r="B125">
        <v>9</v>
      </c>
      <c r="C125" t="s">
        <v>5</v>
      </c>
      <c r="D125">
        <v>1.8497222222222192</v>
      </c>
      <c r="E125">
        <v>2.3497222222222121</v>
      </c>
      <c r="F125">
        <v>100</v>
      </c>
    </row>
    <row r="126" spans="1:7" x14ac:dyDescent="0.25">
      <c r="A126">
        <v>125</v>
      </c>
      <c r="B126">
        <v>9</v>
      </c>
      <c r="C126" t="s">
        <v>6</v>
      </c>
      <c r="D126">
        <v>17.597222222222221</v>
      </c>
      <c r="E126">
        <v>3.6805555555555642</v>
      </c>
      <c r="F126">
        <v>1000</v>
      </c>
      <c r="G126">
        <v>0</v>
      </c>
    </row>
    <row r="127" spans="1:7" x14ac:dyDescent="0.25">
      <c r="A127">
        <v>126</v>
      </c>
      <c r="B127">
        <v>9</v>
      </c>
      <c r="C127" t="s">
        <v>7</v>
      </c>
      <c r="D127">
        <v>2.7791666666666401</v>
      </c>
      <c r="E127">
        <v>2.6958333333333258</v>
      </c>
      <c r="F127">
        <v>400</v>
      </c>
    </row>
    <row r="128" spans="1:7" x14ac:dyDescent="0.25">
      <c r="A128">
        <v>127</v>
      </c>
      <c r="B128">
        <v>9</v>
      </c>
      <c r="C128" t="s">
        <v>13</v>
      </c>
      <c r="D128">
        <v>0.7888888888888772</v>
      </c>
      <c r="E128">
        <v>1.2055555555555344</v>
      </c>
      <c r="F128">
        <v>150</v>
      </c>
    </row>
    <row r="129" spans="1:7" x14ac:dyDescent="0.25">
      <c r="A129">
        <v>128</v>
      </c>
      <c r="B129">
        <v>9</v>
      </c>
      <c r="C129" t="s">
        <v>14</v>
      </c>
      <c r="D129">
        <v>0.91527777777776009</v>
      </c>
      <c r="E129">
        <v>0.99861111111111711</v>
      </c>
      <c r="F129">
        <v>200</v>
      </c>
    </row>
    <row r="130" spans="1:7" x14ac:dyDescent="0.25">
      <c r="A130">
        <v>129</v>
      </c>
      <c r="B130">
        <v>9</v>
      </c>
      <c r="C130" t="s">
        <v>15</v>
      </c>
      <c r="D130">
        <v>1.3777777777777658</v>
      </c>
      <c r="E130">
        <v>1.2944444444444514</v>
      </c>
      <c r="F130">
        <v>250</v>
      </c>
    </row>
    <row r="131" spans="1:7" x14ac:dyDescent="0.25">
      <c r="A131">
        <v>130</v>
      </c>
      <c r="B131">
        <v>9</v>
      </c>
      <c r="C131" t="s">
        <v>16</v>
      </c>
      <c r="D131">
        <v>22.552222222222213</v>
      </c>
      <c r="E131">
        <v>0.96888888888888403</v>
      </c>
      <c r="F131">
        <v>2000</v>
      </c>
      <c r="G131">
        <v>0</v>
      </c>
    </row>
    <row r="132" spans="1:7" x14ac:dyDescent="0.25">
      <c r="A132">
        <v>131</v>
      </c>
      <c r="B132">
        <v>9</v>
      </c>
      <c r="C132" t="s">
        <v>17</v>
      </c>
      <c r="D132">
        <v>2.5238888888888766</v>
      </c>
      <c r="E132">
        <v>0.10722222222224786</v>
      </c>
      <c r="F132">
        <v>300</v>
      </c>
    </row>
    <row r="133" spans="1:7" x14ac:dyDescent="0.25">
      <c r="A133">
        <v>132</v>
      </c>
      <c r="B133">
        <v>9</v>
      </c>
      <c r="C133" t="s">
        <v>18</v>
      </c>
      <c r="D133">
        <v>1.1802777777777749</v>
      </c>
      <c r="E133">
        <v>1.6802777777777465</v>
      </c>
      <c r="F133">
        <v>100</v>
      </c>
    </row>
    <row r="134" spans="1:7" x14ac:dyDescent="0.25">
      <c r="A134">
        <v>133</v>
      </c>
      <c r="B134">
        <v>9</v>
      </c>
      <c r="C134" t="s">
        <v>19</v>
      </c>
      <c r="D134">
        <v>1.2336111111111165</v>
      </c>
      <c r="E134">
        <v>1.3169444444444309</v>
      </c>
      <c r="F134">
        <v>200</v>
      </c>
    </row>
    <row r="135" spans="1:7" x14ac:dyDescent="0.25">
      <c r="A135">
        <v>134</v>
      </c>
      <c r="B135">
        <v>9</v>
      </c>
      <c r="C135" t="s">
        <v>20</v>
      </c>
      <c r="D135">
        <v>1.8691666666667004</v>
      </c>
      <c r="E135">
        <v>1.2858333333333292</v>
      </c>
      <c r="F135">
        <v>300</v>
      </c>
    </row>
    <row r="136" spans="1:7" x14ac:dyDescent="0.25">
      <c r="A136">
        <v>135</v>
      </c>
      <c r="B136">
        <v>9</v>
      </c>
      <c r="C136" t="s">
        <v>21</v>
      </c>
      <c r="D136">
        <v>2.6158333333333985</v>
      </c>
      <c r="E136">
        <v>1.6158333333333701</v>
      </c>
      <c r="F136">
        <v>400</v>
      </c>
    </row>
    <row r="137" spans="1:7" x14ac:dyDescent="0.25">
      <c r="A137">
        <v>136</v>
      </c>
      <c r="B137">
        <v>9</v>
      </c>
      <c r="C137" t="s">
        <v>22</v>
      </c>
      <c r="D137">
        <v>1.2744444444444696</v>
      </c>
      <c r="E137">
        <v>1.7744444444444412</v>
      </c>
      <c r="F137">
        <v>250</v>
      </c>
    </row>
    <row r="138" spans="1:7" x14ac:dyDescent="0.25">
      <c r="A138">
        <v>137</v>
      </c>
      <c r="B138">
        <v>9</v>
      </c>
      <c r="C138" t="s">
        <v>23</v>
      </c>
      <c r="D138">
        <v>0.85777777777781239</v>
      </c>
      <c r="E138">
        <v>1.0244444444445264</v>
      </c>
      <c r="F138">
        <v>150</v>
      </c>
    </row>
    <row r="139" spans="1:7" x14ac:dyDescent="0.25">
      <c r="A139">
        <v>138</v>
      </c>
      <c r="B139">
        <v>9</v>
      </c>
      <c r="C139" t="s">
        <v>24</v>
      </c>
      <c r="D139">
        <v>2.3613888888889392</v>
      </c>
      <c r="E139">
        <v>1.4447222222222251</v>
      </c>
      <c r="F139">
        <v>350</v>
      </c>
    </row>
    <row r="140" spans="1:7" x14ac:dyDescent="0.25">
      <c r="A140">
        <v>139</v>
      </c>
      <c r="B140">
        <v>9</v>
      </c>
      <c r="C140" t="s">
        <v>25</v>
      </c>
      <c r="D140">
        <v>27.0219444444445</v>
      </c>
      <c r="E140">
        <v>24.438611111111157</v>
      </c>
      <c r="F140">
        <v>2000</v>
      </c>
      <c r="G140">
        <v>0</v>
      </c>
    </row>
    <row r="141" spans="1:7" x14ac:dyDescent="0.25">
      <c r="A141">
        <v>140</v>
      </c>
      <c r="B141">
        <v>9</v>
      </c>
      <c r="C141" t="s">
        <v>26</v>
      </c>
      <c r="D141">
        <v>10.050277777777808</v>
      </c>
      <c r="E141">
        <v>3.0502777777777794</v>
      </c>
      <c r="F141">
        <v>800</v>
      </c>
      <c r="G141">
        <v>0</v>
      </c>
    </row>
    <row r="142" spans="1:7" x14ac:dyDescent="0.25">
      <c r="A142">
        <v>141</v>
      </c>
      <c r="B142">
        <v>9</v>
      </c>
      <c r="C142" t="s">
        <v>27</v>
      </c>
      <c r="D142">
        <v>1.4500000000000455</v>
      </c>
      <c r="E142">
        <v>1.033333333333303</v>
      </c>
      <c r="F142">
        <v>800</v>
      </c>
      <c r="G142">
        <v>0</v>
      </c>
    </row>
    <row r="143" spans="1:7" x14ac:dyDescent="0.25">
      <c r="A143">
        <v>142</v>
      </c>
      <c r="B143">
        <v>10</v>
      </c>
      <c r="C143" t="s">
        <v>1</v>
      </c>
      <c r="D143">
        <v>0.27083333333333331</v>
      </c>
      <c r="E143">
        <v>0.4375</v>
      </c>
      <c r="F143">
        <v>2000</v>
      </c>
      <c r="G143">
        <v>0</v>
      </c>
    </row>
    <row r="144" spans="1:7" x14ac:dyDescent="0.25">
      <c r="A144">
        <v>143</v>
      </c>
      <c r="B144">
        <v>10</v>
      </c>
      <c r="C144" t="s">
        <v>2</v>
      </c>
      <c r="D144">
        <v>2.2874999999999979</v>
      </c>
      <c r="E144">
        <v>2.2874999999999979</v>
      </c>
      <c r="F144">
        <v>450</v>
      </c>
    </row>
    <row r="145" spans="1:7" x14ac:dyDescent="0.25">
      <c r="A145">
        <v>144</v>
      </c>
      <c r="B145">
        <v>10</v>
      </c>
      <c r="C145" t="s">
        <v>3</v>
      </c>
      <c r="D145">
        <v>2.6997222222222348</v>
      </c>
      <c r="E145">
        <v>2.7830555555555705</v>
      </c>
      <c r="F145">
        <v>500</v>
      </c>
    </row>
    <row r="146" spans="1:7" x14ac:dyDescent="0.25">
      <c r="A146">
        <v>145</v>
      </c>
      <c r="B146">
        <v>10</v>
      </c>
      <c r="C146" t="s">
        <v>6</v>
      </c>
      <c r="D146">
        <v>33.698888888888874</v>
      </c>
      <c r="E146">
        <v>43.032222222222217</v>
      </c>
      <c r="F146">
        <v>2000</v>
      </c>
      <c r="G146">
        <v>0</v>
      </c>
    </row>
    <row r="147" spans="1:7" x14ac:dyDescent="0.25">
      <c r="A147">
        <v>146</v>
      </c>
      <c r="B147">
        <v>10</v>
      </c>
      <c r="C147" t="s">
        <v>14</v>
      </c>
      <c r="D147">
        <v>1.9427777777777635</v>
      </c>
      <c r="E147">
        <v>2.2761111111111063</v>
      </c>
      <c r="F147">
        <v>240</v>
      </c>
    </row>
    <row r="148" spans="1:7" x14ac:dyDescent="0.25">
      <c r="A148">
        <v>147</v>
      </c>
      <c r="B148">
        <v>10</v>
      </c>
      <c r="C148" t="s">
        <v>15</v>
      </c>
      <c r="D148">
        <v>48.191111111111169</v>
      </c>
      <c r="E148">
        <v>119.44111111111117</v>
      </c>
      <c r="F148">
        <v>4000</v>
      </c>
      <c r="G148">
        <v>0</v>
      </c>
    </row>
    <row r="149" spans="1:7" x14ac:dyDescent="0.25">
      <c r="A149">
        <v>148</v>
      </c>
      <c r="B149">
        <v>10</v>
      </c>
      <c r="C149" t="s">
        <v>18</v>
      </c>
      <c r="D149">
        <v>3.4950000000000614</v>
      </c>
      <c r="E149">
        <v>3.8283333333333189</v>
      </c>
      <c r="F149">
        <v>300</v>
      </c>
    </row>
    <row r="150" spans="1:7" x14ac:dyDescent="0.25">
      <c r="A150">
        <v>149</v>
      </c>
      <c r="B150">
        <v>10</v>
      </c>
      <c r="C150" t="s">
        <v>23</v>
      </c>
      <c r="D150">
        <v>2.0944444444444059</v>
      </c>
      <c r="E150">
        <v>2.4277777777777487</v>
      </c>
      <c r="F150">
        <v>100</v>
      </c>
    </row>
    <row r="151" spans="1:7" x14ac:dyDescent="0.25">
      <c r="A151">
        <v>150</v>
      </c>
      <c r="B151">
        <v>10</v>
      </c>
      <c r="C151" t="s">
        <v>28</v>
      </c>
      <c r="D151">
        <v>2.6311111111111245</v>
      </c>
      <c r="E151">
        <v>2.5477777777778101</v>
      </c>
      <c r="F151">
        <v>400</v>
      </c>
    </row>
    <row r="152" spans="1:7" x14ac:dyDescent="0.25">
      <c r="A152">
        <v>151</v>
      </c>
      <c r="B152">
        <v>10</v>
      </c>
      <c r="C152" t="s">
        <v>31</v>
      </c>
      <c r="D152">
        <v>3.2469444444444662</v>
      </c>
      <c r="E152">
        <v>3.5802777777777237</v>
      </c>
      <c r="F152">
        <v>400</v>
      </c>
    </row>
    <row r="153" spans="1:7" x14ac:dyDescent="0.25">
      <c r="A153">
        <v>152</v>
      </c>
      <c r="B153">
        <v>11</v>
      </c>
      <c r="C153" t="s">
        <v>1</v>
      </c>
      <c r="D153">
        <v>1.7444444444444445</v>
      </c>
      <c r="E153">
        <v>3.9944444444444445</v>
      </c>
      <c r="F153">
        <v>800</v>
      </c>
      <c r="G153">
        <v>0</v>
      </c>
    </row>
    <row r="154" spans="1:7" x14ac:dyDescent="0.25">
      <c r="A154">
        <v>153</v>
      </c>
      <c r="B154">
        <v>11</v>
      </c>
      <c r="C154" t="s">
        <v>2</v>
      </c>
      <c r="D154">
        <v>1.6402777777777722</v>
      </c>
      <c r="E154">
        <v>2.8902777777777757</v>
      </c>
      <c r="F154">
        <v>800</v>
      </c>
      <c r="G154">
        <v>0</v>
      </c>
    </row>
    <row r="155" spans="1:7" x14ac:dyDescent="0.25">
      <c r="A155">
        <v>154</v>
      </c>
      <c r="B155">
        <v>11</v>
      </c>
      <c r="C155" t="s">
        <v>3</v>
      </c>
      <c r="D155">
        <v>2.3038888888888849</v>
      </c>
      <c r="E155">
        <v>2.8872222222222135</v>
      </c>
      <c r="F155">
        <v>400</v>
      </c>
    </row>
    <row r="156" spans="1:7" x14ac:dyDescent="0.25">
      <c r="A156">
        <v>155</v>
      </c>
      <c r="B156">
        <v>11</v>
      </c>
      <c r="C156" t="s">
        <v>4</v>
      </c>
      <c r="D156">
        <v>1.2902777777777814</v>
      </c>
      <c r="E156">
        <v>1.6236111111111029</v>
      </c>
      <c r="F156">
        <v>300</v>
      </c>
    </row>
    <row r="157" spans="1:7" x14ac:dyDescent="0.25">
      <c r="A157">
        <v>156</v>
      </c>
      <c r="B157">
        <v>11</v>
      </c>
      <c r="C157" t="s">
        <v>5</v>
      </c>
      <c r="D157">
        <v>1.7905555555555566</v>
      </c>
      <c r="E157">
        <v>1.6238888888888852</v>
      </c>
      <c r="F157">
        <v>500</v>
      </c>
    </row>
    <row r="158" spans="1:7" x14ac:dyDescent="0.25">
      <c r="A158">
        <v>157</v>
      </c>
      <c r="B158">
        <v>11</v>
      </c>
      <c r="C158" t="s">
        <v>6</v>
      </c>
      <c r="D158">
        <v>1.7655555555555367</v>
      </c>
      <c r="E158">
        <v>1.1822222222222081</v>
      </c>
      <c r="F158">
        <v>300</v>
      </c>
    </row>
    <row r="159" spans="1:7" x14ac:dyDescent="0.25">
      <c r="A159">
        <v>158</v>
      </c>
      <c r="B159">
        <v>11</v>
      </c>
      <c r="C159" t="s">
        <v>7</v>
      </c>
      <c r="D159">
        <v>1.2647222222222183</v>
      </c>
      <c r="E159">
        <v>1.9313888888888613</v>
      </c>
      <c r="F159">
        <v>1000</v>
      </c>
      <c r="G159">
        <v>0</v>
      </c>
    </row>
    <row r="160" spans="1:7" x14ac:dyDescent="0.25">
      <c r="A160">
        <v>159</v>
      </c>
      <c r="B160">
        <v>11</v>
      </c>
      <c r="C160" t="s">
        <v>13</v>
      </c>
      <c r="D160">
        <v>0.97750000000000625</v>
      </c>
      <c r="E160">
        <v>1.3108333333333064</v>
      </c>
      <c r="F160">
        <v>200</v>
      </c>
    </row>
    <row r="161" spans="1:7" x14ac:dyDescent="0.25">
      <c r="A161">
        <v>160</v>
      </c>
      <c r="B161">
        <v>11</v>
      </c>
      <c r="C161" t="s">
        <v>14</v>
      </c>
      <c r="D161">
        <v>0.96500000000001762</v>
      </c>
      <c r="E161">
        <v>1.2150000000000034</v>
      </c>
      <c r="F161">
        <v>50</v>
      </c>
    </row>
    <row r="162" spans="1:7" x14ac:dyDescent="0.25">
      <c r="A162">
        <v>161</v>
      </c>
      <c r="B162">
        <v>11</v>
      </c>
      <c r="C162" t="s">
        <v>15</v>
      </c>
      <c r="D162">
        <v>2.2172222222222047</v>
      </c>
      <c r="E162">
        <v>2.5505555555555475</v>
      </c>
      <c r="F162">
        <v>600</v>
      </c>
    </row>
    <row r="163" spans="1:7" x14ac:dyDescent="0.25">
      <c r="A163">
        <v>162</v>
      </c>
      <c r="B163">
        <v>11</v>
      </c>
      <c r="C163" t="s">
        <v>16</v>
      </c>
      <c r="D163">
        <v>2.1786111111111097</v>
      </c>
      <c r="E163">
        <v>2.011944444444481</v>
      </c>
      <c r="F163">
        <v>400</v>
      </c>
    </row>
    <row r="164" spans="1:7" x14ac:dyDescent="0.25">
      <c r="A164">
        <v>163</v>
      </c>
      <c r="B164">
        <v>11</v>
      </c>
      <c r="C164" t="s">
        <v>17</v>
      </c>
      <c r="D164">
        <v>1.2125000000000057</v>
      </c>
      <c r="E164">
        <v>0.87916666666666288</v>
      </c>
      <c r="F164">
        <v>150</v>
      </c>
    </row>
    <row r="165" spans="1:7" x14ac:dyDescent="0.25">
      <c r="A165">
        <v>164</v>
      </c>
      <c r="B165">
        <v>11</v>
      </c>
      <c r="C165" t="s">
        <v>18</v>
      </c>
      <c r="D165">
        <v>0.19583333333329733</v>
      </c>
      <c r="E165">
        <v>0.27916666666669698</v>
      </c>
      <c r="F165">
        <v>25</v>
      </c>
    </row>
    <row r="166" spans="1:7" x14ac:dyDescent="0.25">
      <c r="A166">
        <v>165</v>
      </c>
      <c r="B166">
        <v>11</v>
      </c>
      <c r="C166" t="s">
        <v>19</v>
      </c>
      <c r="D166">
        <v>0.25222222222220125</v>
      </c>
      <c r="E166">
        <v>0.7522222222222581</v>
      </c>
      <c r="F166">
        <v>100</v>
      </c>
    </row>
    <row r="167" spans="1:7" x14ac:dyDescent="0.25">
      <c r="A167">
        <v>166</v>
      </c>
      <c r="B167">
        <v>11</v>
      </c>
      <c r="C167" t="s">
        <v>20</v>
      </c>
      <c r="D167">
        <v>3.3147222222222297</v>
      </c>
      <c r="E167">
        <v>4.1480555555556293</v>
      </c>
      <c r="F167">
        <v>1000</v>
      </c>
      <c r="G167">
        <v>0</v>
      </c>
    </row>
    <row r="168" spans="1:7" x14ac:dyDescent="0.25">
      <c r="A168">
        <v>167</v>
      </c>
      <c r="B168">
        <v>11</v>
      </c>
      <c r="C168" t="s">
        <v>21</v>
      </c>
      <c r="D168">
        <v>3.6813888888888471</v>
      </c>
      <c r="E168">
        <v>2.0147222222222183</v>
      </c>
      <c r="F168">
        <v>500</v>
      </c>
    </row>
    <row r="169" spans="1:7" x14ac:dyDescent="0.25">
      <c r="A169">
        <v>168</v>
      </c>
      <c r="B169">
        <v>11</v>
      </c>
      <c r="C169" t="s">
        <v>22</v>
      </c>
      <c r="D169">
        <v>0.92777777777774872</v>
      </c>
      <c r="E169">
        <v>0.76111111111103469</v>
      </c>
      <c r="F169">
        <v>100</v>
      </c>
    </row>
    <row r="170" spans="1:7" x14ac:dyDescent="0.25">
      <c r="A170">
        <v>169</v>
      </c>
      <c r="B170">
        <v>11</v>
      </c>
      <c r="C170" t="s">
        <v>23</v>
      </c>
      <c r="D170">
        <v>3.7730555555554588</v>
      </c>
      <c r="E170">
        <v>3.8563888888887732</v>
      </c>
      <c r="F170">
        <v>500</v>
      </c>
    </row>
    <row r="171" spans="1:7" x14ac:dyDescent="0.25">
      <c r="A171">
        <v>170</v>
      </c>
      <c r="B171">
        <v>11</v>
      </c>
      <c r="C171" t="s">
        <v>24</v>
      </c>
      <c r="D171">
        <v>15.91472222222211</v>
      </c>
      <c r="E171">
        <v>12.414722222222224</v>
      </c>
      <c r="F171">
        <v>800</v>
      </c>
      <c r="G171">
        <v>0</v>
      </c>
    </row>
    <row r="172" spans="1:7" x14ac:dyDescent="0.25">
      <c r="A172">
        <v>171</v>
      </c>
      <c r="B172">
        <v>11</v>
      </c>
      <c r="C172" t="s">
        <v>25</v>
      </c>
      <c r="D172">
        <v>2.2386111111111404</v>
      </c>
      <c r="E172">
        <v>2.4886111111110836</v>
      </c>
      <c r="F172">
        <v>200</v>
      </c>
    </row>
    <row r="173" spans="1:7" x14ac:dyDescent="0.25">
      <c r="A173">
        <v>172</v>
      </c>
      <c r="B173">
        <v>11</v>
      </c>
      <c r="C173" t="s">
        <v>26</v>
      </c>
      <c r="D173">
        <v>6.855000000000075</v>
      </c>
      <c r="E173">
        <v>4.4383333333334463</v>
      </c>
      <c r="F173">
        <v>500</v>
      </c>
    </row>
    <row r="174" spans="1:7" x14ac:dyDescent="0.25">
      <c r="A174">
        <v>173</v>
      </c>
      <c r="B174">
        <v>11</v>
      </c>
      <c r="C174" t="s">
        <v>36</v>
      </c>
      <c r="D174">
        <v>5.4061111111111586</v>
      </c>
      <c r="E174">
        <v>4.6561111111111586</v>
      </c>
      <c r="F174">
        <v>600</v>
      </c>
    </row>
    <row r="175" spans="1:7" x14ac:dyDescent="0.25">
      <c r="A175">
        <v>174</v>
      </c>
      <c r="B175">
        <v>11</v>
      </c>
      <c r="C175" t="s">
        <v>37</v>
      </c>
      <c r="D175">
        <v>1.8838888888890324</v>
      </c>
      <c r="E175">
        <v>2.3838888888889187</v>
      </c>
      <c r="F175">
        <v>200</v>
      </c>
    </row>
    <row r="176" spans="1:7" x14ac:dyDescent="0.25">
      <c r="A176">
        <v>175</v>
      </c>
      <c r="B176">
        <v>11</v>
      </c>
      <c r="C176" t="s">
        <v>38</v>
      </c>
      <c r="D176">
        <v>14.201388888888914</v>
      </c>
      <c r="E176">
        <v>0.70138888888891415</v>
      </c>
      <c r="F176">
        <v>1500</v>
      </c>
      <c r="G176">
        <v>0</v>
      </c>
    </row>
    <row r="177" spans="1:6" x14ac:dyDescent="0.25">
      <c r="A177">
        <v>176</v>
      </c>
      <c r="B177">
        <v>11</v>
      </c>
      <c r="C177" t="s">
        <v>39</v>
      </c>
      <c r="D177">
        <v>2.4322222222220944</v>
      </c>
      <c r="E177">
        <v>3.2655555555555793</v>
      </c>
      <c r="F177">
        <v>500</v>
      </c>
    </row>
    <row r="178" spans="1:6" x14ac:dyDescent="0.25">
      <c r="A178">
        <v>177</v>
      </c>
      <c r="B178">
        <v>11</v>
      </c>
      <c r="C178" t="s">
        <v>40</v>
      </c>
      <c r="D178">
        <v>1.854722222222108</v>
      </c>
      <c r="E178">
        <v>1.4380555555557066</v>
      </c>
      <c r="F178">
        <v>300</v>
      </c>
    </row>
    <row r="179" spans="1:6" x14ac:dyDescent="0.25">
      <c r="A179">
        <v>178</v>
      </c>
      <c r="B179">
        <v>11</v>
      </c>
      <c r="C179" t="s">
        <v>41</v>
      </c>
      <c r="D179">
        <v>6.7616666666667697</v>
      </c>
      <c r="E179">
        <v>3.0950000000002547</v>
      </c>
      <c r="F179">
        <v>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43.2</vt:lpstr>
      <vt:lpstr>305</vt:lpstr>
      <vt:lpstr>953</vt:lpstr>
      <vt:lpstr>5100</vt:lpstr>
      <vt:lpstr>RespTime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v5</dc:creator>
  <cp:lastModifiedBy>Martin Spurr</cp:lastModifiedBy>
  <dcterms:created xsi:type="dcterms:W3CDTF">2016-07-10T17:52:54Z</dcterms:created>
  <dcterms:modified xsi:type="dcterms:W3CDTF">2021-02-12T16:23:52Z</dcterms:modified>
</cp:coreProperties>
</file>