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Results\Metabolites and GK\Glucokinase\2017.09.05_Aim 1B 1 week\"/>
    </mc:Choice>
  </mc:AlternateContent>
  <bookViews>
    <workbookView xWindow="-32844" yWindow="-1896" windowWidth="28344" windowHeight="19464" activeTab="5"/>
  </bookViews>
  <sheets>
    <sheet name="Assay1" sheetId="1" r:id="rId1"/>
    <sheet name="Assay2" sheetId="2" r:id="rId2"/>
    <sheet name="Assay3" sheetId="3" r:id="rId3"/>
    <sheet name="Assay4" sheetId="5" r:id="rId4"/>
    <sheet name="Compilation" sheetId="4" r:id="rId5"/>
    <sheet name="Recalculated subtracting HK" sheetId="6" r:id="rId6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33" i="6" l="1"/>
  <c r="Z27" i="6"/>
  <c r="AA27" i="6"/>
  <c r="AA21" i="6"/>
  <c r="AA15" i="6"/>
  <c r="AA9" i="6"/>
  <c r="Z33" i="6"/>
  <c r="Z15" i="6"/>
  <c r="Z21" i="6"/>
  <c r="X15" i="6"/>
  <c r="X33" i="6"/>
  <c r="X27" i="6"/>
  <c r="X51" i="6" s="1"/>
  <c r="Z51" i="6" s="1"/>
  <c r="X21" i="6"/>
  <c r="Y21" i="6" s="1"/>
  <c r="Y50" i="6" s="1"/>
  <c r="X49" i="6"/>
  <c r="Z49" i="6" s="1"/>
  <c r="X9" i="6"/>
  <c r="V33" i="6"/>
  <c r="V27" i="6"/>
  <c r="V21" i="6"/>
  <c r="V15" i="6"/>
  <c r="V9" i="6"/>
  <c r="H33" i="6"/>
  <c r="H27" i="6"/>
  <c r="H21" i="6"/>
  <c r="H15" i="6"/>
  <c r="H9" i="6"/>
  <c r="R10" i="6"/>
  <c r="T10" i="6" s="1"/>
  <c r="U10" i="6" s="1"/>
  <c r="S10" i="6"/>
  <c r="R11" i="6"/>
  <c r="T11" i="6" s="1"/>
  <c r="U11" i="6" s="1"/>
  <c r="S11" i="6"/>
  <c r="R12" i="6"/>
  <c r="T12" i="6" s="1"/>
  <c r="U12" i="6" s="1"/>
  <c r="S12" i="6"/>
  <c r="R13" i="6"/>
  <c r="T13" i="6" s="1"/>
  <c r="U13" i="6" s="1"/>
  <c r="S13" i="6"/>
  <c r="R14" i="6"/>
  <c r="T14" i="6" s="1"/>
  <c r="U14" i="6" s="1"/>
  <c r="S14" i="6"/>
  <c r="R15" i="6"/>
  <c r="T15" i="6" s="1"/>
  <c r="U15" i="6" s="1"/>
  <c r="S15" i="6"/>
  <c r="R16" i="6"/>
  <c r="T16" i="6" s="1"/>
  <c r="U16" i="6" s="1"/>
  <c r="S16" i="6"/>
  <c r="R17" i="6"/>
  <c r="T17" i="6" s="1"/>
  <c r="U17" i="6" s="1"/>
  <c r="S17" i="6"/>
  <c r="R18" i="6"/>
  <c r="T18" i="6" s="1"/>
  <c r="U18" i="6" s="1"/>
  <c r="S18" i="6"/>
  <c r="R19" i="6"/>
  <c r="T19" i="6" s="1"/>
  <c r="U19" i="6" s="1"/>
  <c r="S19" i="6"/>
  <c r="R20" i="6"/>
  <c r="T20" i="6" s="1"/>
  <c r="U20" i="6" s="1"/>
  <c r="S20" i="6"/>
  <c r="R21" i="6"/>
  <c r="T21" i="6" s="1"/>
  <c r="U21" i="6" s="1"/>
  <c r="S21" i="6"/>
  <c r="R22" i="6"/>
  <c r="T22" i="6" s="1"/>
  <c r="U22" i="6" s="1"/>
  <c r="S22" i="6"/>
  <c r="R23" i="6"/>
  <c r="T23" i="6" s="1"/>
  <c r="U23" i="6" s="1"/>
  <c r="S23" i="6"/>
  <c r="R24" i="6"/>
  <c r="T24" i="6" s="1"/>
  <c r="U24" i="6" s="1"/>
  <c r="S24" i="6"/>
  <c r="R25" i="6"/>
  <c r="T25" i="6" s="1"/>
  <c r="U25" i="6" s="1"/>
  <c r="S25" i="6"/>
  <c r="R26" i="6"/>
  <c r="T26" i="6" s="1"/>
  <c r="U26" i="6" s="1"/>
  <c r="S26" i="6"/>
  <c r="R27" i="6"/>
  <c r="T27" i="6" s="1"/>
  <c r="U27" i="6" s="1"/>
  <c r="S27" i="6"/>
  <c r="R28" i="6"/>
  <c r="T28" i="6" s="1"/>
  <c r="U28" i="6" s="1"/>
  <c r="S28" i="6"/>
  <c r="R29" i="6"/>
  <c r="T29" i="6" s="1"/>
  <c r="U29" i="6" s="1"/>
  <c r="S29" i="6"/>
  <c r="R30" i="6"/>
  <c r="T30" i="6" s="1"/>
  <c r="U30" i="6" s="1"/>
  <c r="S30" i="6"/>
  <c r="R31" i="6"/>
  <c r="T31" i="6" s="1"/>
  <c r="U31" i="6" s="1"/>
  <c r="S31" i="6"/>
  <c r="R32" i="6"/>
  <c r="T32" i="6" s="1"/>
  <c r="U32" i="6" s="1"/>
  <c r="S32" i="6"/>
  <c r="R33" i="6"/>
  <c r="T33" i="6" s="1"/>
  <c r="U33" i="6" s="1"/>
  <c r="S33" i="6"/>
  <c r="R34" i="6"/>
  <c r="T34" i="6" s="1"/>
  <c r="U34" i="6" s="1"/>
  <c r="S34" i="6"/>
  <c r="R35" i="6"/>
  <c r="T35" i="6" s="1"/>
  <c r="U35" i="6" s="1"/>
  <c r="S35" i="6"/>
  <c r="R36" i="6"/>
  <c r="T36" i="6" s="1"/>
  <c r="U36" i="6" s="1"/>
  <c r="S36" i="6"/>
  <c r="R37" i="6"/>
  <c r="T37" i="6" s="1"/>
  <c r="U37" i="6" s="1"/>
  <c r="S37" i="6"/>
  <c r="R38" i="6"/>
  <c r="T38" i="6" s="1"/>
  <c r="U38" i="6" s="1"/>
  <c r="S38" i="6"/>
  <c r="E10" i="6"/>
  <c r="G10" i="6" s="1"/>
  <c r="F10" i="6"/>
  <c r="E11" i="6"/>
  <c r="F11" i="6"/>
  <c r="G11" i="6"/>
  <c r="E12" i="6"/>
  <c r="F12" i="6"/>
  <c r="G12" i="6"/>
  <c r="E13" i="6"/>
  <c r="G13" i="6" s="1"/>
  <c r="F13" i="6"/>
  <c r="E14" i="6"/>
  <c r="G14" i="6" s="1"/>
  <c r="F14" i="6"/>
  <c r="E15" i="6"/>
  <c r="F15" i="6"/>
  <c r="G15" i="6"/>
  <c r="E16" i="6"/>
  <c r="F16" i="6"/>
  <c r="G16" i="6"/>
  <c r="E17" i="6"/>
  <c r="G17" i="6" s="1"/>
  <c r="F17" i="6"/>
  <c r="E18" i="6"/>
  <c r="G18" i="6" s="1"/>
  <c r="F18" i="6"/>
  <c r="E19" i="6"/>
  <c r="F19" i="6"/>
  <c r="G19" i="6"/>
  <c r="E20" i="6"/>
  <c r="F20" i="6"/>
  <c r="G20" i="6"/>
  <c r="E21" i="6"/>
  <c r="G21" i="6" s="1"/>
  <c r="F21" i="6"/>
  <c r="E22" i="6"/>
  <c r="G22" i="6" s="1"/>
  <c r="F22" i="6"/>
  <c r="E23" i="6"/>
  <c r="F23" i="6"/>
  <c r="G23" i="6"/>
  <c r="E24" i="6"/>
  <c r="F24" i="6"/>
  <c r="G24" i="6"/>
  <c r="E25" i="6"/>
  <c r="G25" i="6" s="1"/>
  <c r="F25" i="6"/>
  <c r="E26" i="6"/>
  <c r="G26" i="6" s="1"/>
  <c r="F26" i="6"/>
  <c r="E27" i="6"/>
  <c r="F27" i="6"/>
  <c r="G27" i="6"/>
  <c r="E28" i="6"/>
  <c r="F28" i="6"/>
  <c r="G28" i="6"/>
  <c r="E29" i="6"/>
  <c r="G29" i="6" s="1"/>
  <c r="F29" i="6"/>
  <c r="E30" i="6"/>
  <c r="G30" i="6" s="1"/>
  <c r="F30" i="6"/>
  <c r="E31" i="6"/>
  <c r="F31" i="6"/>
  <c r="G31" i="6"/>
  <c r="E32" i="6"/>
  <c r="F32" i="6"/>
  <c r="G32" i="6"/>
  <c r="E33" i="6"/>
  <c r="G33" i="6" s="1"/>
  <c r="F33" i="6"/>
  <c r="E34" i="6"/>
  <c r="G34" i="6" s="1"/>
  <c r="F34" i="6"/>
  <c r="E35" i="6"/>
  <c r="F35" i="6"/>
  <c r="G35" i="6"/>
  <c r="E36" i="6"/>
  <c r="F36" i="6"/>
  <c r="G36" i="6"/>
  <c r="E37" i="6"/>
  <c r="G37" i="6" s="1"/>
  <c r="F37" i="6"/>
  <c r="E38" i="6"/>
  <c r="G38" i="6" s="1"/>
  <c r="F38" i="6"/>
  <c r="U9" i="6"/>
  <c r="S9" i="6"/>
  <c r="T9" i="6"/>
  <c r="G9" i="6"/>
  <c r="F9" i="6"/>
  <c r="R9" i="6"/>
  <c r="E9" i="6"/>
  <c r="X52" i="6"/>
  <c r="Z52" i="6" s="1"/>
  <c r="J52" i="6"/>
  <c r="L52" i="6" s="1"/>
  <c r="J51" i="6"/>
  <c r="L51" i="6" s="1"/>
  <c r="J50" i="6"/>
  <c r="L50" i="6" s="1"/>
  <c r="J49" i="6"/>
  <c r="L49" i="6" s="1"/>
  <c r="J48" i="6"/>
  <c r="L48" i="6" s="1"/>
  <c r="X43" i="6"/>
  <c r="Y43" i="6" s="1"/>
  <c r="W43" i="6"/>
  <c r="J43" i="6"/>
  <c r="K43" i="6" s="1"/>
  <c r="I43" i="6"/>
  <c r="Y41" i="6"/>
  <c r="X41" i="6"/>
  <c r="W41" i="6"/>
  <c r="J41" i="6"/>
  <c r="K41" i="6" s="1"/>
  <c r="I41" i="6"/>
  <c r="X39" i="6"/>
  <c r="Y39" i="6" s="1"/>
  <c r="W39" i="6"/>
  <c r="J39" i="6"/>
  <c r="K39" i="6" s="1"/>
  <c r="I39" i="6"/>
  <c r="Y33" i="6"/>
  <c r="Y52" i="6" s="1"/>
  <c r="W33" i="6"/>
  <c r="W52" i="6" s="1"/>
  <c r="L33" i="6"/>
  <c r="J33" i="6"/>
  <c r="K33" i="6" s="1"/>
  <c r="K52" i="6" s="1"/>
  <c r="I33" i="6"/>
  <c r="I52" i="6" s="1"/>
  <c r="Y27" i="6"/>
  <c r="Y51" i="6" s="1"/>
  <c r="W27" i="6"/>
  <c r="W51" i="6" s="1"/>
  <c r="L27" i="6"/>
  <c r="J27" i="6"/>
  <c r="K27" i="6" s="1"/>
  <c r="K51" i="6" s="1"/>
  <c r="I27" i="6"/>
  <c r="I51" i="6" s="1"/>
  <c r="W21" i="6"/>
  <c r="W50" i="6" s="1"/>
  <c r="L21" i="6"/>
  <c r="J21" i="6"/>
  <c r="K21" i="6" s="1"/>
  <c r="K50" i="6" s="1"/>
  <c r="I21" i="6"/>
  <c r="I50" i="6" s="1"/>
  <c r="Y15" i="6"/>
  <c r="Y49" i="6" s="1"/>
  <c r="W15" i="6"/>
  <c r="W49" i="6" s="1"/>
  <c r="L15" i="6"/>
  <c r="J15" i="6"/>
  <c r="K15" i="6" s="1"/>
  <c r="K49" i="6" s="1"/>
  <c r="I15" i="6"/>
  <c r="I49" i="6" s="1"/>
  <c r="Z9" i="6"/>
  <c r="W9" i="6"/>
  <c r="W48" i="6" s="1"/>
  <c r="L9" i="6"/>
  <c r="J9" i="6"/>
  <c r="K9" i="6" s="1"/>
  <c r="K48" i="6" s="1"/>
  <c r="I9" i="6"/>
  <c r="I48" i="6" s="1"/>
  <c r="X50" i="6" l="1"/>
  <c r="Z50" i="6" s="1"/>
  <c r="Y9" i="6"/>
  <c r="Y48" i="6" s="1"/>
  <c r="X48" i="6"/>
  <c r="Z48" i="6" s="1"/>
  <c r="X52" i="4"/>
  <c r="Z52" i="4" s="1"/>
  <c r="O52" i="4"/>
  <c r="O49" i="4"/>
  <c r="Q49" i="4" s="1"/>
  <c r="F52" i="4"/>
  <c r="F51" i="4"/>
  <c r="AG9" i="4"/>
  <c r="AG48" i="4" s="1"/>
  <c r="AI48" i="4" s="1"/>
  <c r="AP33" i="4"/>
  <c r="AP52" i="4" s="1"/>
  <c r="AR52" i="4" s="1"/>
  <c r="AP27" i="4"/>
  <c r="AP51" i="4" s="1"/>
  <c r="AR51" i="4" s="1"/>
  <c r="AP21" i="4"/>
  <c r="AP50" i="4" s="1"/>
  <c r="AR50" i="4" s="1"/>
  <c r="AP15" i="4"/>
  <c r="AP49" i="4"/>
  <c r="AR49" i="4" s="1"/>
  <c r="AP9" i="4"/>
  <c r="AO9" i="4"/>
  <c r="AO48" i="4" s="1"/>
  <c r="AT33" i="4"/>
  <c r="AT34" i="4"/>
  <c r="AT35" i="4"/>
  <c r="AV38" i="4" s="1"/>
  <c r="AT36" i="4"/>
  <c r="AT37" i="4"/>
  <c r="AT38" i="4"/>
  <c r="BA33" i="4"/>
  <c r="BA34" i="4"/>
  <c r="BA35" i="4"/>
  <c r="BA36" i="4"/>
  <c r="BA37" i="4"/>
  <c r="BA38" i="4"/>
  <c r="AT27" i="4"/>
  <c r="AT28" i="4"/>
  <c r="AT29" i="4"/>
  <c r="AT30" i="4"/>
  <c r="AT31" i="4"/>
  <c r="AT32" i="4"/>
  <c r="BA27" i="4"/>
  <c r="BC32" i="4" s="1"/>
  <c r="BA28" i="4"/>
  <c r="BA29" i="4"/>
  <c r="BA30" i="4"/>
  <c r="BA31" i="4"/>
  <c r="BA32" i="4"/>
  <c r="AT21" i="4"/>
  <c r="AT22" i="4"/>
  <c r="AT23" i="4"/>
  <c r="AU26" i="4" s="1"/>
  <c r="AT24" i="4"/>
  <c r="AT25" i="4"/>
  <c r="AT26" i="4"/>
  <c r="BA21" i="4"/>
  <c r="BA22" i="4"/>
  <c r="BA23" i="4"/>
  <c r="BA24" i="4"/>
  <c r="BA25" i="4"/>
  <c r="BA26" i="4"/>
  <c r="AT15" i="4"/>
  <c r="BH20" i="4" s="1"/>
  <c r="BH49" i="4" s="1"/>
  <c r="AT16" i="4"/>
  <c r="AT17" i="4"/>
  <c r="BI20" i="4" s="1"/>
  <c r="BI49" i="4" s="1"/>
  <c r="BK49" i="4" s="1"/>
  <c r="AT18" i="4"/>
  <c r="AT19" i="4"/>
  <c r="AT20" i="4"/>
  <c r="BA15" i="4"/>
  <c r="BA16" i="4"/>
  <c r="BA17" i="4"/>
  <c r="BA18" i="4"/>
  <c r="BA19" i="4"/>
  <c r="BA20" i="4"/>
  <c r="AT9" i="4"/>
  <c r="AT10" i="4"/>
  <c r="AV14" i="4" s="1"/>
  <c r="AT11" i="4"/>
  <c r="AT12" i="4"/>
  <c r="AT13" i="4"/>
  <c r="AT14" i="4"/>
  <c r="BA9" i="4"/>
  <c r="BA10" i="4"/>
  <c r="BK32" i="4" s="1"/>
  <c r="BA11" i="4"/>
  <c r="BA12" i="4"/>
  <c r="BK38" i="4" s="1"/>
  <c r="BA13" i="4"/>
  <c r="BA14" i="4"/>
  <c r="AG33" i="4"/>
  <c r="AG52" i="4" s="1"/>
  <c r="AI52" i="4" s="1"/>
  <c r="AG27" i="4"/>
  <c r="AG51" i="4" s="1"/>
  <c r="AI51" i="4" s="1"/>
  <c r="AG21" i="4"/>
  <c r="AG50" i="4" s="1"/>
  <c r="AI50" i="4" s="1"/>
  <c r="AG15" i="4"/>
  <c r="AG49" i="4" s="1"/>
  <c r="AI49" i="4" s="1"/>
  <c r="X33" i="4"/>
  <c r="X27" i="4"/>
  <c r="X51" i="4" s="1"/>
  <c r="Z51" i="4" s="1"/>
  <c r="X21" i="4"/>
  <c r="X50" i="4" s="1"/>
  <c r="Z50" i="4" s="1"/>
  <c r="X15" i="4"/>
  <c r="X49" i="4" s="1"/>
  <c r="Z49" i="4" s="1"/>
  <c r="X9" i="4"/>
  <c r="X48" i="4" s="1"/>
  <c r="Z48" i="4" s="1"/>
  <c r="O15" i="4"/>
  <c r="O9" i="4"/>
  <c r="O48" i="4" s="1"/>
  <c r="Q48" i="4" s="1"/>
  <c r="O33" i="4"/>
  <c r="Q52" i="4"/>
  <c r="O27" i="4"/>
  <c r="O51" i="4" s="1"/>
  <c r="Q51" i="4" s="1"/>
  <c r="O21" i="4"/>
  <c r="O50" i="4" s="1"/>
  <c r="Q50" i="4" s="1"/>
  <c r="F33" i="4"/>
  <c r="H52" i="4"/>
  <c r="F27" i="4"/>
  <c r="H51" i="4"/>
  <c r="F21" i="4"/>
  <c r="F50" i="4" s="1"/>
  <c r="H50" i="4" s="1"/>
  <c r="F15" i="4"/>
  <c r="F49" i="4" s="1"/>
  <c r="H49" i="4" s="1"/>
  <c r="F9" i="4"/>
  <c r="F48" i="4" s="1"/>
  <c r="H48" i="4" s="1"/>
  <c r="E15" i="4"/>
  <c r="E49" i="4" s="1"/>
  <c r="E9" i="4"/>
  <c r="E48" i="4" s="1"/>
  <c r="AF9" i="4"/>
  <c r="AF48" i="4" s="1"/>
  <c r="AH9" i="4"/>
  <c r="AH48" i="4" s="1"/>
  <c r="AF15" i="4"/>
  <c r="AH15" i="4" s="1"/>
  <c r="AH49" i="4" s="1"/>
  <c r="AO15" i="4"/>
  <c r="AQ15" i="4" s="1"/>
  <c r="AQ49" i="4" s="1"/>
  <c r="AO49" i="4"/>
  <c r="AF21" i="4"/>
  <c r="AF50" i="4" s="1"/>
  <c r="AO21" i="4"/>
  <c r="AO50" i="4" s="1"/>
  <c r="AF27" i="4"/>
  <c r="AF51" i="4" s="1"/>
  <c r="AO27" i="4"/>
  <c r="AO51" i="4"/>
  <c r="AQ27" i="4"/>
  <c r="AQ51" i="4"/>
  <c r="AF33" i="4"/>
  <c r="AF52" i="4" s="1"/>
  <c r="AO33" i="4"/>
  <c r="AO52" i="4" s="1"/>
  <c r="AR33" i="4"/>
  <c r="AR27" i="4"/>
  <c r="W33" i="4"/>
  <c r="W52" i="4" s="1"/>
  <c r="W9" i="4"/>
  <c r="W48" i="4" s="1"/>
  <c r="N9" i="4"/>
  <c r="P9" i="4" s="1"/>
  <c r="P48" i="4" s="1"/>
  <c r="N15" i="4"/>
  <c r="N49" i="4" s="1"/>
  <c r="P15" i="4"/>
  <c r="P49" i="4" s="1"/>
  <c r="W15" i="4"/>
  <c r="Y15" i="4" s="1"/>
  <c r="Y49" i="4" s="1"/>
  <c r="N21" i="4"/>
  <c r="N50" i="4" s="1"/>
  <c r="W21" i="4"/>
  <c r="W50" i="4" s="1"/>
  <c r="N27" i="4"/>
  <c r="N51" i="4" s="1"/>
  <c r="P27" i="4"/>
  <c r="P51" i="4" s="1"/>
  <c r="W27" i="4"/>
  <c r="N33" i="4"/>
  <c r="N52" i="4" s="1"/>
  <c r="Y33" i="4"/>
  <c r="Y52" i="4" s="1"/>
  <c r="E21" i="4"/>
  <c r="E50" i="4" s="1"/>
  <c r="AU20" i="4"/>
  <c r="AT39" i="4"/>
  <c r="AT40" i="4"/>
  <c r="AT41" i="4"/>
  <c r="AT42" i="4"/>
  <c r="AT43" i="4"/>
  <c r="AT44" i="4"/>
  <c r="BE20" i="4"/>
  <c r="AG43" i="4"/>
  <c r="AF43" i="4"/>
  <c r="AH43" i="4" s="1"/>
  <c r="AG41" i="4"/>
  <c r="AF41" i="4"/>
  <c r="AG39" i="4"/>
  <c r="AF39" i="4"/>
  <c r="AI33" i="4"/>
  <c r="AI27" i="4"/>
  <c r="AI21" i="4"/>
  <c r="AI15" i="4"/>
  <c r="AI9" i="4"/>
  <c r="AH41" i="4"/>
  <c r="X43" i="4"/>
  <c r="Y43" i="4" s="1"/>
  <c r="W43" i="4"/>
  <c r="X41" i="4"/>
  <c r="Y41" i="4" s="1"/>
  <c r="W41" i="4"/>
  <c r="X39" i="4"/>
  <c r="W39" i="4"/>
  <c r="Z33" i="4"/>
  <c r="Z27" i="4"/>
  <c r="Z21" i="4"/>
  <c r="Z15" i="4"/>
  <c r="Z9" i="4"/>
  <c r="O43" i="4"/>
  <c r="N43" i="4"/>
  <c r="P43" i="4" s="1"/>
  <c r="O41" i="4"/>
  <c r="N41" i="4"/>
  <c r="P41" i="4" s="1"/>
  <c r="O39" i="4"/>
  <c r="N39" i="4"/>
  <c r="P39" i="4" s="1"/>
  <c r="Q33" i="4"/>
  <c r="Q27" i="4"/>
  <c r="Q21" i="4"/>
  <c r="Q15" i="4"/>
  <c r="Q9" i="4"/>
  <c r="H33" i="4"/>
  <c r="H27" i="4"/>
  <c r="H21" i="4"/>
  <c r="H15" i="4"/>
  <c r="H9" i="4"/>
  <c r="F43" i="4"/>
  <c r="E43" i="4"/>
  <c r="G43" i="4" s="1"/>
  <c r="F41" i="4"/>
  <c r="E41" i="4"/>
  <c r="G41" i="4" s="1"/>
  <c r="F39" i="4"/>
  <c r="E39" i="4"/>
  <c r="E33" i="4"/>
  <c r="G33" i="4" s="1"/>
  <c r="G52" i="4" s="1"/>
  <c r="E27" i="4"/>
  <c r="E51" i="4" s="1"/>
  <c r="Y39" i="4"/>
  <c r="G15" i="4"/>
  <c r="G49" i="4" s="1"/>
  <c r="BC20" i="4" l="1"/>
  <c r="BI32" i="4"/>
  <c r="G9" i="4"/>
  <c r="G48" i="4" s="1"/>
  <c r="G27" i="4"/>
  <c r="G51" i="4" s="1"/>
  <c r="G21" i="4"/>
  <c r="G50" i="4" s="1"/>
  <c r="AX32" i="4"/>
  <c r="BB20" i="4"/>
  <c r="P33" i="4"/>
  <c r="P52" i="4" s="1"/>
  <c r="Y9" i="4"/>
  <c r="Y48" i="4" s="1"/>
  <c r="AH21" i="4"/>
  <c r="AH50" i="4" s="1"/>
  <c r="BB26" i="4"/>
  <c r="BB38" i="4"/>
  <c r="BD32" i="4"/>
  <c r="G39" i="4"/>
  <c r="AH39" i="4"/>
  <c r="BC14" i="4"/>
  <c r="BB14" i="4"/>
  <c r="Y27" i="4"/>
  <c r="Y51" i="4" s="1"/>
  <c r="P21" i="4"/>
  <c r="P50" i="4" s="1"/>
  <c r="AQ21" i="4"/>
  <c r="AQ50" i="4" s="1"/>
  <c r="BI26" i="4"/>
  <c r="BH38" i="4"/>
  <c r="BH52" i="4" s="1"/>
  <c r="AQ9" i="4"/>
  <c r="AQ48" i="4" s="1"/>
  <c r="AX26" i="4"/>
  <c r="AU14" i="4"/>
  <c r="AW14" i="4" s="1"/>
  <c r="AV32" i="4"/>
  <c r="AW32" i="4" s="1"/>
  <c r="BB32" i="4"/>
  <c r="AH33" i="4"/>
  <c r="AH52" i="4" s="1"/>
  <c r="BH32" i="4"/>
  <c r="BH51" i="4" s="1"/>
  <c r="AV20" i="4"/>
  <c r="AW20" i="4" s="1"/>
  <c r="AU32" i="4"/>
  <c r="BI51" i="4"/>
  <c r="BK51" i="4" s="1"/>
  <c r="BJ32" i="4"/>
  <c r="BJ51" i="4" s="1"/>
  <c r="BI50" i="4"/>
  <c r="BK50" i="4" s="1"/>
  <c r="W51" i="4"/>
  <c r="AF49" i="4"/>
  <c r="BE32" i="4"/>
  <c r="BC38" i="4"/>
  <c r="BD38" i="4" s="1"/>
  <c r="AX20" i="4"/>
  <c r="BE26" i="4"/>
  <c r="BE38" i="4"/>
  <c r="AV26" i="4"/>
  <c r="AW26" i="4" s="1"/>
  <c r="AX38" i="4"/>
  <c r="BC26" i="4"/>
  <c r="Y21" i="4"/>
  <c r="Y50" i="4" s="1"/>
  <c r="AH27" i="4"/>
  <c r="AH51" i="4" s="1"/>
  <c r="BH26" i="4"/>
  <c r="BH50" i="4" s="1"/>
  <c r="BI14" i="4"/>
  <c r="BI38" i="4"/>
  <c r="AP48" i="4"/>
  <c r="AR48" i="4" s="1"/>
  <c r="E52" i="4"/>
  <c r="AQ33" i="4"/>
  <c r="AQ52" i="4" s="1"/>
  <c r="BH14" i="4"/>
  <c r="BH48" i="4" s="1"/>
  <c r="N48" i="4"/>
  <c r="W49" i="4"/>
  <c r="AU38" i="4"/>
  <c r="AW38" i="4" s="1"/>
  <c r="BJ20" i="4"/>
  <c r="BJ49" i="4" s="1"/>
  <c r="BD26" i="4" l="1"/>
  <c r="BD14" i="4"/>
  <c r="BD20" i="4"/>
  <c r="BJ14" i="4"/>
  <c r="BJ48" i="4" s="1"/>
  <c r="BI48" i="4"/>
  <c r="BK48" i="4" s="1"/>
  <c r="BJ38" i="4"/>
  <c r="BJ52" i="4" s="1"/>
  <c r="BI52" i="4"/>
  <c r="BK52" i="4" s="1"/>
  <c r="BJ26" i="4"/>
  <c r="BJ50" i="4" s="1"/>
</calcChain>
</file>

<file path=xl/sharedStrings.xml><?xml version="1.0" encoding="utf-8"?>
<sst xmlns="http://schemas.openxmlformats.org/spreadsheetml/2006/main" count="541" uniqueCount="41">
  <si>
    <t>Time(hh:mm:ss)</t>
  </si>
  <si>
    <t>Temperature(°C)</t>
  </si>
  <si>
    <t>Limits-</t>
  </si>
  <si>
    <t>A</t>
  </si>
  <si>
    <t>B</t>
  </si>
  <si>
    <t>Veh</t>
  </si>
  <si>
    <t>Controls</t>
  </si>
  <si>
    <t>Average</t>
  </si>
  <si>
    <t>StdDev</t>
  </si>
  <si>
    <t>CV</t>
  </si>
  <si>
    <t>Ttest</t>
  </si>
  <si>
    <t>Livers homoegenized 1 in 15</t>
  </si>
  <si>
    <t>Assay 2: 0.5 mM Glucose sv 20 ul in 200 ul</t>
  </si>
  <si>
    <t>Assay 1: 100mM Glc sv 5 ul in 200 ul</t>
  </si>
  <si>
    <t>Assay 4: 100mM Glc sv 5 ul in 200 ul</t>
  </si>
  <si>
    <t>Prepared 50 ml of Main Reagent with 100 ul G6pd</t>
  </si>
  <si>
    <t>Assays 1 and 4 sv 5 ul in duplicate + 180 ul Main reagent</t>
  </si>
  <si>
    <t>Assays 2 and 3  sv 20 ul and 0.5mM glucose wo (Assay-2) or with Assay-3) 20uM AZD1656</t>
  </si>
  <si>
    <t>Conversion factor 200</t>
  </si>
  <si>
    <t>Control</t>
  </si>
  <si>
    <t>milli-units / g wet wt</t>
  </si>
  <si>
    <t>Glucokinase (100mM - 0.5mM glucose) from assay-1</t>
  </si>
  <si>
    <t>Glucokinase (100mM - 0.5mM glucose) from assay-4</t>
  </si>
  <si>
    <t>SEM</t>
  </si>
  <si>
    <t>Assay 3: 0.5 mM Glucose + 20 uM AZD1656 sv 20 ul in 200 ul</t>
  </si>
  <si>
    <t>Glucokinase -low Km hexokinase</t>
  </si>
  <si>
    <t>C= Hexokinase (munits / g)</t>
  </si>
  <si>
    <t>D = Hexokinase + AZD1656</t>
  </si>
  <si>
    <t xml:space="preserve">Combined   GK corrected </t>
  </si>
  <si>
    <t xml:space="preserve">B </t>
  </si>
  <si>
    <t>A= GK + HK total</t>
  </si>
  <si>
    <t>B + GK corrected (factor 200)</t>
  </si>
  <si>
    <t>Conversion factor 0.0447</t>
  </si>
  <si>
    <t>Conversion factor 0.174</t>
  </si>
  <si>
    <t>PRISM</t>
  </si>
  <si>
    <t>GKA</t>
  </si>
  <si>
    <t>100mM</t>
  </si>
  <si>
    <t>0.5mM</t>
  </si>
  <si>
    <t>HK U/g</t>
  </si>
  <si>
    <t>GK U/g</t>
  </si>
  <si>
    <t>GK + HK U/g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</si>
</sst>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-* #,##0.000_-;\-* #,##0.000_-;_-* &quot;-&quot;??_-;_-@_-"/>
  </numFmts>
  <fonts count="10" x14ac:knownFonts="1">
    <font>
      <sz val="10"/>
      <name val="Arial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name val="Arial"/>
      <family val="2"/>
    </font>
    <font>
      <sz val="10"/>
      <color rgb="FF7030A0"/>
      <name val="Arial"/>
      <family val="2"/>
    </font>
    <font>
      <sz val="10"/>
      <name val="Arial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9">
    <xf numFmtId="0" fontId="0" fillId="0" borderId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</cellStyleXfs>
  <cellXfs count="152">
    <xf numFmtId="0" fontId="0" fillId="0" borderId="0" xfId="0"/>
    <xf numFmtId="20" fontId="0" fillId="0" borderId="0" xfId="0" applyNumberFormat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65" fontId="6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3" fontId="0" fillId="0" borderId="10" xfId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3" fontId="0" fillId="0" borderId="0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43" fontId="0" fillId="0" borderId="16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3" fontId="0" fillId="0" borderId="0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3" fontId="0" fillId="0" borderId="3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6" fontId="0" fillId="0" borderId="0" xfId="1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3" fontId="0" fillId="0" borderId="9" xfId="1" applyFont="1" applyBorder="1" applyAlignment="1">
      <alignment horizontal="center" vertical="center"/>
    </xf>
    <xf numFmtId="43" fontId="0" fillId="0" borderId="10" xfId="0" applyNumberFormat="1" applyBorder="1" applyAlignment="1">
      <alignment horizontal="center" vertical="center"/>
    </xf>
    <xf numFmtId="43" fontId="0" fillId="0" borderId="13" xfId="1" applyFont="1" applyBorder="1" applyAlignment="1">
      <alignment horizontal="center" vertical="center"/>
    </xf>
    <xf numFmtId="43" fontId="0" fillId="0" borderId="15" xfId="1" applyFont="1" applyBorder="1" applyAlignment="1">
      <alignment horizontal="center" vertical="center"/>
    </xf>
    <xf numFmtId="43" fontId="0" fillId="0" borderId="16" xfId="0" applyNumberFormat="1" applyBorder="1" applyAlignment="1">
      <alignment horizontal="center" vertical="center"/>
    </xf>
    <xf numFmtId="166" fontId="0" fillId="2" borderId="16" xfId="1" applyNumberFormat="1" applyFont="1" applyFill="1" applyBorder="1" applyAlignment="1">
      <alignment horizontal="center" vertical="center"/>
    </xf>
    <xf numFmtId="166" fontId="0" fillId="0" borderId="10" xfId="1" applyNumberFormat="1" applyFont="1" applyFill="1" applyBorder="1" applyAlignment="1">
      <alignment horizontal="center" vertical="center"/>
    </xf>
    <xf numFmtId="43" fontId="0" fillId="0" borderId="22" xfId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3" fontId="0" fillId="0" borderId="23" xfId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3" fontId="0" fillId="0" borderId="4" xfId="0" applyNumberFormat="1" applyBorder="1" applyAlignment="1">
      <alignment horizontal="center" vertical="center"/>
    </xf>
    <xf numFmtId="43" fontId="0" fillId="0" borderId="4" xfId="1" applyFont="1" applyBorder="1" applyAlignment="1">
      <alignment horizontal="center" vertical="center"/>
    </xf>
    <xf numFmtId="166" fontId="0" fillId="2" borderId="4" xfId="1" applyNumberFormat="1" applyFont="1" applyFill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165" fontId="6" fillId="0" borderId="0" xfId="1" applyNumberFormat="1" applyFont="1" applyBorder="1" applyAlignment="1">
      <alignment horizontal="center" vertical="center"/>
    </xf>
    <xf numFmtId="165" fontId="1" fillId="0" borderId="0" xfId="1" applyNumberFormat="1" applyFont="1" applyBorder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5" fontId="6" fillId="0" borderId="2" xfId="1" applyNumberFormat="1" applyFont="1" applyBorder="1" applyAlignment="1">
      <alignment horizontal="center" vertical="center"/>
    </xf>
    <xf numFmtId="165" fontId="6" fillId="0" borderId="3" xfId="1" applyNumberFormat="1" applyFont="1" applyBorder="1" applyAlignment="1">
      <alignment horizontal="center" vertical="center"/>
    </xf>
    <xf numFmtId="165" fontId="6" fillId="0" borderId="4" xfId="1" applyNumberFormat="1" applyFont="1" applyBorder="1" applyAlignment="1">
      <alignment horizontal="center" vertical="center"/>
    </xf>
    <xf numFmtId="165" fontId="1" fillId="0" borderId="4" xfId="1" applyNumberFormat="1" applyFont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165" fontId="6" fillId="0" borderId="5" xfId="1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43" fontId="0" fillId="0" borderId="1" xfId="0" applyNumberForma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3" fontId="0" fillId="0" borderId="3" xfId="0" applyNumberFormat="1" applyBorder="1" applyAlignment="1">
      <alignment horizontal="center" vertical="center"/>
    </xf>
    <xf numFmtId="165" fontId="1" fillId="0" borderId="2" xfId="1" applyNumberFormat="1" applyFont="1" applyBorder="1" applyAlignment="1">
      <alignment horizontal="center" vertical="center"/>
    </xf>
    <xf numFmtId="165" fontId="1" fillId="0" borderId="5" xfId="1" applyNumberFormat="1" applyFont="1" applyBorder="1" applyAlignment="1">
      <alignment horizontal="center" vertical="center"/>
    </xf>
    <xf numFmtId="165" fontId="1" fillId="0" borderId="1" xfId="1" applyNumberFormat="1" applyFont="1" applyBorder="1" applyAlignment="1">
      <alignment horizontal="center" vertical="center"/>
    </xf>
    <xf numFmtId="165" fontId="1" fillId="0" borderId="3" xfId="1" applyNumberFormat="1" applyFon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3" fillId="0" borderId="0" xfId="1" applyNumberFormat="1" applyFont="1" applyBorder="1" applyAlignment="1">
      <alignment horizontal="center" vertical="center"/>
    </xf>
    <xf numFmtId="165" fontId="3" fillId="0" borderId="4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1" fillId="0" borderId="0" xfId="1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43" fontId="1" fillId="0" borderId="4" xfId="1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  <xf numFmtId="0" fontId="9" fillId="3" borderId="1" xfId="18" applyBorder="1" applyAlignment="1">
      <alignment horizontal="center" vertical="center"/>
    </xf>
    <xf numFmtId="0" fontId="9" fillId="3" borderId="0" xfId="18" applyBorder="1" applyAlignment="1">
      <alignment horizontal="center" vertical="center"/>
    </xf>
    <xf numFmtId="0" fontId="9" fillId="3" borderId="2" xfId="18" applyBorder="1" applyAlignment="1">
      <alignment horizontal="center" vertical="center"/>
    </xf>
    <xf numFmtId="43" fontId="9" fillId="3" borderId="1" xfId="18" applyNumberFormat="1" applyBorder="1" applyAlignment="1">
      <alignment horizontal="center" vertical="center"/>
    </xf>
    <xf numFmtId="43" fontId="9" fillId="3" borderId="0" xfId="18" applyNumberFormat="1" applyBorder="1" applyAlignment="1">
      <alignment horizontal="center" vertical="center"/>
    </xf>
    <xf numFmtId="43" fontId="9" fillId="3" borderId="2" xfId="18" applyNumberFormat="1" applyBorder="1" applyAlignment="1">
      <alignment horizontal="center" vertical="center"/>
    </xf>
    <xf numFmtId="43" fontId="9" fillId="3" borderId="3" xfId="18" applyNumberFormat="1" applyBorder="1" applyAlignment="1">
      <alignment horizontal="center" vertical="center"/>
    </xf>
    <xf numFmtId="43" fontId="9" fillId="3" borderId="4" xfId="18" applyNumberFormat="1" applyBorder="1" applyAlignment="1">
      <alignment horizontal="center" vertical="center"/>
    </xf>
    <xf numFmtId="43" fontId="9" fillId="3" borderId="5" xfId="18" applyNumberFormat="1" applyBorder="1" applyAlignment="1">
      <alignment horizontal="center" vertical="center"/>
    </xf>
    <xf numFmtId="0" fontId="9" fillId="3" borderId="19" xfId="18" applyBorder="1" applyAlignment="1">
      <alignment horizontal="center" vertical="center"/>
    </xf>
    <xf numFmtId="0" fontId="9" fillId="3" borderId="20" xfId="18" applyBorder="1" applyAlignment="1">
      <alignment horizontal="center" vertical="center"/>
    </xf>
    <xf numFmtId="0" fontId="9" fillId="3" borderId="21" xfId="18" applyBorder="1" applyAlignment="1">
      <alignment horizontal="center" vertical="center"/>
    </xf>
    <xf numFmtId="0" fontId="9" fillId="3" borderId="0" xfId="18" applyBorder="1" applyAlignment="1">
      <alignment horizontal="center" vertical="center"/>
    </xf>
    <xf numFmtId="0" fontId="9" fillId="3" borderId="2" xfId="18" applyBorder="1" applyAlignment="1">
      <alignment horizontal="center" vertical="center"/>
    </xf>
    <xf numFmtId="0" fontId="9" fillId="3" borderId="1" xfId="18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0" fillId="0" borderId="0" xfId="1" applyFont="1" applyAlignment="1">
      <alignment horizontal="center" vertical="center"/>
    </xf>
  </cellXfs>
  <cellStyles count="19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Good" xfId="18" builtinId="26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</cellStyles>
  <dxfs count="11"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273"/>
  <sheetViews>
    <sheetView topLeftCell="A229" workbookViewId="0">
      <selection activeCell="D276" sqref="D276"/>
    </sheetView>
  </sheetViews>
  <sheetFormatPr defaultColWidth="8.77734375" defaultRowHeight="13.2" x14ac:dyDescent="0.25"/>
  <sheetData>
    <row r="3" spans="2:15" x14ac:dyDescent="0.25">
      <c r="B3" t="s">
        <v>0</v>
      </c>
      <c r="C3" t="s">
        <v>1</v>
      </c>
      <c r="D3">
        <v>1</v>
      </c>
      <c r="E3">
        <v>2</v>
      </c>
      <c r="F3">
        <v>3</v>
      </c>
      <c r="G3">
        <v>4</v>
      </c>
      <c r="H3">
        <v>5</v>
      </c>
      <c r="I3">
        <v>6</v>
      </c>
      <c r="J3">
        <v>7</v>
      </c>
      <c r="K3">
        <v>8</v>
      </c>
      <c r="L3">
        <v>9</v>
      </c>
      <c r="M3">
        <v>10</v>
      </c>
      <c r="N3">
        <v>11</v>
      </c>
      <c r="O3">
        <v>12</v>
      </c>
    </row>
    <row r="4" spans="2:15" x14ac:dyDescent="0.25">
      <c r="B4" s="1">
        <v>0</v>
      </c>
      <c r="C4">
        <v>30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K4" t="s">
        <v>2</v>
      </c>
      <c r="L4" t="s">
        <v>2</v>
      </c>
      <c r="M4" t="s">
        <v>2</v>
      </c>
      <c r="N4" t="s">
        <v>2</v>
      </c>
      <c r="O4" t="s">
        <v>2</v>
      </c>
    </row>
    <row r="5" spans="2:15" x14ac:dyDescent="0.25">
      <c r="D5" t="s">
        <v>2</v>
      </c>
      <c r="E5" t="s">
        <v>2</v>
      </c>
      <c r="F5" t="s">
        <v>2</v>
      </c>
      <c r="G5" t="s">
        <v>2</v>
      </c>
      <c r="H5" t="s">
        <v>2</v>
      </c>
      <c r="I5" t="s">
        <v>2</v>
      </c>
      <c r="J5" t="s">
        <v>2</v>
      </c>
      <c r="K5" t="s">
        <v>2</v>
      </c>
      <c r="L5" t="s">
        <v>2</v>
      </c>
      <c r="M5" t="s">
        <v>2</v>
      </c>
      <c r="N5" t="s">
        <v>2</v>
      </c>
      <c r="O5" t="s">
        <v>2</v>
      </c>
    </row>
    <row r="6" spans="2:15" x14ac:dyDescent="0.25">
      <c r="D6" t="s">
        <v>2</v>
      </c>
      <c r="E6" t="s">
        <v>2</v>
      </c>
      <c r="F6" t="s">
        <v>2</v>
      </c>
      <c r="G6" t="s">
        <v>2</v>
      </c>
      <c r="H6" t="s">
        <v>2</v>
      </c>
      <c r="I6" t="s">
        <v>2</v>
      </c>
      <c r="J6" t="s">
        <v>2</v>
      </c>
      <c r="K6" t="s">
        <v>2</v>
      </c>
      <c r="L6" t="s">
        <v>2</v>
      </c>
      <c r="M6" t="s">
        <v>2</v>
      </c>
      <c r="N6" t="s">
        <v>2</v>
      </c>
      <c r="O6" t="s">
        <v>2</v>
      </c>
    </row>
    <row r="7" spans="2:15" x14ac:dyDescent="0.25">
      <c r="D7" t="s">
        <v>2</v>
      </c>
      <c r="E7" t="s">
        <v>2</v>
      </c>
      <c r="F7" t="s">
        <v>2</v>
      </c>
      <c r="G7" t="s">
        <v>2</v>
      </c>
      <c r="H7" t="s">
        <v>2</v>
      </c>
      <c r="I7" t="s">
        <v>2</v>
      </c>
      <c r="J7" t="s">
        <v>2</v>
      </c>
      <c r="K7" t="s">
        <v>2</v>
      </c>
      <c r="L7" t="s">
        <v>2</v>
      </c>
      <c r="M7" t="s">
        <v>2</v>
      </c>
      <c r="N7" t="s">
        <v>2</v>
      </c>
      <c r="O7" t="s">
        <v>2</v>
      </c>
    </row>
    <row r="8" spans="2:15" x14ac:dyDescent="0.25">
      <c r="D8" t="s">
        <v>2</v>
      </c>
      <c r="E8" t="s">
        <v>2</v>
      </c>
      <c r="F8" t="s">
        <v>2</v>
      </c>
      <c r="G8" t="s">
        <v>2</v>
      </c>
      <c r="H8" t="s">
        <v>2</v>
      </c>
      <c r="I8" t="s">
        <v>2</v>
      </c>
      <c r="J8" t="s">
        <v>2</v>
      </c>
      <c r="K8" t="s">
        <v>2</v>
      </c>
      <c r="L8" t="s">
        <v>2</v>
      </c>
      <c r="M8" t="s">
        <v>2</v>
      </c>
      <c r="N8" t="s">
        <v>2</v>
      </c>
      <c r="O8" t="s">
        <v>2</v>
      </c>
    </row>
    <row r="9" spans="2:15" x14ac:dyDescent="0.25">
      <c r="D9" t="s">
        <v>2</v>
      </c>
      <c r="E9" t="s">
        <v>2</v>
      </c>
      <c r="F9" t="s">
        <v>2</v>
      </c>
      <c r="G9" t="s">
        <v>2</v>
      </c>
      <c r="H9" t="s">
        <v>2</v>
      </c>
      <c r="I9" t="s">
        <v>2</v>
      </c>
      <c r="J9" t="s">
        <v>2</v>
      </c>
      <c r="K9" t="s">
        <v>2</v>
      </c>
      <c r="L9" t="s">
        <v>2</v>
      </c>
      <c r="M9" t="s">
        <v>2</v>
      </c>
      <c r="N9" t="s">
        <v>2</v>
      </c>
      <c r="O9" t="s">
        <v>2</v>
      </c>
    </row>
    <row r="10" spans="2:15" x14ac:dyDescent="0.25">
      <c r="D10" t="s">
        <v>2</v>
      </c>
      <c r="E10" t="s">
        <v>2</v>
      </c>
      <c r="F10" t="s">
        <v>2</v>
      </c>
      <c r="G10" t="s">
        <v>2</v>
      </c>
      <c r="H10" t="s">
        <v>2</v>
      </c>
      <c r="I10" t="s">
        <v>2</v>
      </c>
      <c r="J10" t="s">
        <v>2</v>
      </c>
      <c r="K10" t="s">
        <v>2</v>
      </c>
      <c r="L10" t="s">
        <v>2</v>
      </c>
      <c r="M10" t="s">
        <v>2</v>
      </c>
      <c r="N10" t="s">
        <v>2</v>
      </c>
      <c r="O10" t="s">
        <v>2</v>
      </c>
    </row>
    <row r="11" spans="2:15" x14ac:dyDescent="0.25">
      <c r="D11" t="s">
        <v>2</v>
      </c>
      <c r="E11" t="s">
        <v>2</v>
      </c>
      <c r="F11" t="s">
        <v>2</v>
      </c>
      <c r="G11" t="s">
        <v>2</v>
      </c>
      <c r="H11" t="s">
        <v>2</v>
      </c>
      <c r="I11" t="s">
        <v>2</v>
      </c>
      <c r="J11" t="s">
        <v>2</v>
      </c>
      <c r="K11" t="s">
        <v>2</v>
      </c>
      <c r="L11" t="s">
        <v>2</v>
      </c>
      <c r="M11" t="s">
        <v>2</v>
      </c>
      <c r="N11" t="s">
        <v>2</v>
      </c>
      <c r="O11" t="s">
        <v>2</v>
      </c>
    </row>
    <row r="13" spans="2:15" x14ac:dyDescent="0.25">
      <c r="B13" s="1">
        <v>2.0833333333333332E-2</v>
      </c>
      <c r="C13">
        <v>30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2:15" x14ac:dyDescent="0.25"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2:15" x14ac:dyDescent="0.25"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2:15" x14ac:dyDescent="0.25"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</row>
    <row r="17" spans="2:15" x14ac:dyDescent="0.25"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</row>
    <row r="18" spans="2:15" x14ac:dyDescent="0.25"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</row>
    <row r="19" spans="2:15" x14ac:dyDescent="0.25"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</row>
    <row r="20" spans="2:15" x14ac:dyDescent="0.25"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</row>
    <row r="22" spans="2:15" x14ac:dyDescent="0.25">
      <c r="B22" s="1">
        <v>4.1666666666666664E-2</v>
      </c>
      <c r="C22">
        <v>30</v>
      </c>
      <c r="D22">
        <v>3.0000000000000001E-3</v>
      </c>
      <c r="E22">
        <v>2.7000000000000001E-3</v>
      </c>
      <c r="F22">
        <v>2.8E-3</v>
      </c>
      <c r="G22">
        <v>2.8E-3</v>
      </c>
      <c r="H22">
        <v>3.0999999999999999E-3</v>
      </c>
      <c r="I22">
        <v>2.8E-3</v>
      </c>
      <c r="J22">
        <v>2.5999999999999999E-3</v>
      </c>
      <c r="K22">
        <v>2.3E-3</v>
      </c>
      <c r="L22">
        <v>2.3999999999999998E-3</v>
      </c>
      <c r="M22">
        <v>1.29E-2</v>
      </c>
      <c r="N22">
        <v>2.3999999999999998E-3</v>
      </c>
      <c r="O22">
        <v>2.7000000000000001E-3</v>
      </c>
    </row>
    <row r="23" spans="2:15" x14ac:dyDescent="0.25">
      <c r="D23">
        <v>3.2000000000000002E-3</v>
      </c>
      <c r="E23">
        <v>2.3E-3</v>
      </c>
      <c r="F23">
        <v>2.8E-3</v>
      </c>
      <c r="G23">
        <v>2.5999999999999999E-3</v>
      </c>
      <c r="H23">
        <v>3.2000000000000002E-3</v>
      </c>
      <c r="I23">
        <v>2.5999999999999999E-3</v>
      </c>
      <c r="J23">
        <v>2.0999999999999999E-3</v>
      </c>
      <c r="K23">
        <v>2.8999999999999998E-3</v>
      </c>
      <c r="L23">
        <v>2.3E-3</v>
      </c>
      <c r="M23">
        <v>2.8999999999999998E-3</v>
      </c>
      <c r="N23">
        <v>2.7000000000000001E-3</v>
      </c>
      <c r="O23">
        <v>2.3999999999999998E-3</v>
      </c>
    </row>
    <row r="24" spans="2:15" x14ac:dyDescent="0.25">
      <c r="D24">
        <v>2.3E-3</v>
      </c>
      <c r="E24">
        <v>1.8E-3</v>
      </c>
      <c r="F24">
        <v>2.5000000000000001E-3</v>
      </c>
      <c r="G24">
        <v>2.5000000000000001E-3</v>
      </c>
      <c r="H24">
        <v>2.8E-3</v>
      </c>
      <c r="I24">
        <v>2.8E-3</v>
      </c>
      <c r="J24">
        <v>3.0999999999999999E-3</v>
      </c>
      <c r="K24">
        <v>2.2000000000000001E-3</v>
      </c>
      <c r="L24">
        <v>-6.1000000000000004E-3</v>
      </c>
      <c r="M24">
        <v>2.5000000000000001E-3</v>
      </c>
      <c r="N24">
        <v>3.5000000000000001E-3</v>
      </c>
      <c r="O24">
        <v>3.3E-3</v>
      </c>
    </row>
    <row r="25" spans="2:15" x14ac:dyDescent="0.25">
      <c r="D25">
        <v>3.0999999999999999E-3</v>
      </c>
      <c r="E25">
        <v>2.3999999999999998E-3</v>
      </c>
      <c r="F25">
        <v>4.1999999999999997E-3</v>
      </c>
      <c r="G25">
        <v>2.8999999999999998E-3</v>
      </c>
      <c r="H25">
        <v>2.8E-3</v>
      </c>
      <c r="I25">
        <v>3.5000000000000001E-3</v>
      </c>
      <c r="J25">
        <v>3.0999999999999999E-3</v>
      </c>
      <c r="K25">
        <v>3.0999999999999999E-3</v>
      </c>
      <c r="L25">
        <v>4.4000000000000003E-3</v>
      </c>
      <c r="M25">
        <v>3.7000000000000002E-3</v>
      </c>
      <c r="N25">
        <v>5.4000000000000003E-3</v>
      </c>
      <c r="O25">
        <v>3.7000000000000002E-3</v>
      </c>
    </row>
    <row r="26" spans="2:15" x14ac:dyDescent="0.25">
      <c r="D26">
        <v>3.7000000000000002E-3</v>
      </c>
      <c r="E26">
        <v>3.5000000000000001E-3</v>
      </c>
      <c r="F26">
        <v>1.24E-2</v>
      </c>
      <c r="G26">
        <v>3.2000000000000002E-3</v>
      </c>
      <c r="H26">
        <v>4.0000000000000001E-3</v>
      </c>
      <c r="I26">
        <v>3.5999999999999999E-3</v>
      </c>
      <c r="J26">
        <v>3.5999999999999999E-3</v>
      </c>
      <c r="K26">
        <v>3.5000000000000001E-3</v>
      </c>
      <c r="L26">
        <v>3.0000000000000001E-3</v>
      </c>
      <c r="M26">
        <v>3.0999999999999999E-3</v>
      </c>
      <c r="N26">
        <v>1.5E-3</v>
      </c>
      <c r="O26">
        <v>2.3999999999999998E-3</v>
      </c>
    </row>
    <row r="27" spans="2:15" x14ac:dyDescent="0.25">
      <c r="D27">
        <v>3.5999999999999999E-3</v>
      </c>
      <c r="E27">
        <v>3.5999999999999999E-3</v>
      </c>
      <c r="F27">
        <v>4.4000000000000003E-3</v>
      </c>
      <c r="G27">
        <v>3.5999999999999999E-3</v>
      </c>
      <c r="H27">
        <v>3.8E-3</v>
      </c>
      <c r="I27">
        <v>4.3E-3</v>
      </c>
      <c r="J27">
        <v>3.7000000000000002E-3</v>
      </c>
      <c r="K27">
        <v>3.0000000000000001E-3</v>
      </c>
      <c r="L27">
        <v>3.2000000000000002E-3</v>
      </c>
      <c r="M27">
        <v>3.8E-3</v>
      </c>
      <c r="N27">
        <v>1.4E-3</v>
      </c>
      <c r="O27">
        <v>2E-3</v>
      </c>
    </row>
    <row r="28" spans="2:15" x14ac:dyDescent="0.25">
      <c r="D28">
        <v>-5.0000000000000001E-4</v>
      </c>
      <c r="E28">
        <v>-2.9999999999999997E-4</v>
      </c>
      <c r="F28">
        <v>-1E-4</v>
      </c>
      <c r="G28">
        <v>-2.9999999999999997E-4</v>
      </c>
      <c r="H28">
        <v>-2.0000000000000001E-4</v>
      </c>
      <c r="I28">
        <v>-2.0000000000000001E-4</v>
      </c>
      <c r="J28">
        <v>-1E-4</v>
      </c>
      <c r="K28">
        <v>1E-4</v>
      </c>
      <c r="L28">
        <v>-2.0000000000000001E-4</v>
      </c>
      <c r="M28">
        <v>-2.0000000000000001E-4</v>
      </c>
      <c r="N28">
        <v>-2.0000000000000001E-4</v>
      </c>
      <c r="O28">
        <v>-2.0000000000000001E-4</v>
      </c>
    </row>
    <row r="29" spans="2:15" x14ac:dyDescent="0.25">
      <c r="D29">
        <v>-1E-4</v>
      </c>
      <c r="E29">
        <v>0</v>
      </c>
      <c r="F29">
        <v>0</v>
      </c>
      <c r="G29">
        <v>0</v>
      </c>
      <c r="H29">
        <v>1E-4</v>
      </c>
      <c r="I29">
        <v>1E-4</v>
      </c>
      <c r="J29">
        <v>2.0000000000000001E-4</v>
      </c>
      <c r="K29">
        <v>2.9999999999999997E-4</v>
      </c>
      <c r="L29">
        <v>1E-4</v>
      </c>
      <c r="M29">
        <v>0</v>
      </c>
      <c r="N29">
        <v>1E-4</v>
      </c>
      <c r="O29">
        <v>2.0000000000000001E-4</v>
      </c>
    </row>
    <row r="31" spans="2:15" x14ac:dyDescent="0.25">
      <c r="B31" s="1">
        <v>6.25E-2</v>
      </c>
      <c r="C31">
        <v>30</v>
      </c>
      <c r="D31">
        <v>6.4000000000000003E-3</v>
      </c>
      <c r="E31">
        <v>5.5999999999999999E-3</v>
      </c>
      <c r="F31">
        <v>6.4000000000000003E-3</v>
      </c>
      <c r="G31">
        <v>5.8999999999999999E-3</v>
      </c>
      <c r="H31">
        <v>6.7000000000000002E-3</v>
      </c>
      <c r="I31">
        <v>6.4999999999999997E-3</v>
      </c>
      <c r="J31">
        <v>4.8999999999999998E-3</v>
      </c>
      <c r="K31">
        <v>5.5999999999999999E-3</v>
      </c>
      <c r="L31">
        <v>5.4000000000000003E-3</v>
      </c>
      <c r="M31">
        <v>-0.21779999999999999</v>
      </c>
      <c r="N31">
        <v>6.4999999999999997E-3</v>
      </c>
      <c r="O31">
        <v>6.7999999999999996E-3</v>
      </c>
    </row>
    <row r="32" spans="2:15" x14ac:dyDescent="0.25">
      <c r="D32">
        <v>6.4999999999999997E-3</v>
      </c>
      <c r="E32">
        <v>5.0000000000000001E-3</v>
      </c>
      <c r="F32">
        <v>5.5999999999999999E-3</v>
      </c>
      <c r="G32">
        <v>5.4999999999999997E-3</v>
      </c>
      <c r="H32">
        <v>6.0000000000000001E-3</v>
      </c>
      <c r="I32">
        <v>5.7999999999999996E-3</v>
      </c>
      <c r="J32">
        <v>4.7999999999999996E-3</v>
      </c>
      <c r="K32">
        <v>6.1000000000000004E-3</v>
      </c>
      <c r="L32">
        <v>5.1999999999999998E-3</v>
      </c>
      <c r="M32">
        <v>6.4000000000000003E-3</v>
      </c>
      <c r="N32">
        <v>5.5999999999999999E-3</v>
      </c>
      <c r="O32">
        <v>5.8999999999999999E-3</v>
      </c>
    </row>
    <row r="33" spans="2:15" x14ac:dyDescent="0.25">
      <c r="D33">
        <v>5.7000000000000002E-3</v>
      </c>
      <c r="E33">
        <v>4.5999999999999999E-3</v>
      </c>
      <c r="F33">
        <v>6.1999999999999998E-3</v>
      </c>
      <c r="G33">
        <v>6.3E-3</v>
      </c>
      <c r="H33">
        <v>6.1000000000000004E-3</v>
      </c>
      <c r="I33">
        <v>6.1999999999999998E-3</v>
      </c>
      <c r="J33">
        <v>6.4000000000000003E-3</v>
      </c>
      <c r="K33">
        <v>6.1000000000000004E-3</v>
      </c>
      <c r="L33">
        <v>-1E-3</v>
      </c>
      <c r="M33">
        <v>5.7999999999999996E-3</v>
      </c>
      <c r="N33">
        <v>8.3999999999999995E-3</v>
      </c>
      <c r="O33">
        <v>7.6E-3</v>
      </c>
    </row>
    <row r="34" spans="2:15" x14ac:dyDescent="0.25">
      <c r="D34">
        <v>6.3E-3</v>
      </c>
      <c r="E34">
        <v>5.0000000000000001E-3</v>
      </c>
      <c r="F34">
        <v>6.6E-3</v>
      </c>
      <c r="G34">
        <v>6.4999999999999997E-3</v>
      </c>
      <c r="H34">
        <v>5.8999999999999999E-3</v>
      </c>
      <c r="I34">
        <v>6.7000000000000002E-3</v>
      </c>
      <c r="J34">
        <v>6.1999999999999998E-3</v>
      </c>
      <c r="K34">
        <v>6.1999999999999998E-3</v>
      </c>
      <c r="L34">
        <v>7.9000000000000008E-3</v>
      </c>
      <c r="M34">
        <v>7.4000000000000003E-3</v>
      </c>
      <c r="N34">
        <v>8.5000000000000006E-3</v>
      </c>
      <c r="O34">
        <v>8.3999999999999995E-3</v>
      </c>
    </row>
    <row r="35" spans="2:15" x14ac:dyDescent="0.25">
      <c r="D35">
        <v>7.3000000000000001E-3</v>
      </c>
      <c r="E35">
        <v>7.6E-3</v>
      </c>
      <c r="F35">
        <v>1.6899999999999998E-2</v>
      </c>
      <c r="G35">
        <v>6.7000000000000002E-3</v>
      </c>
      <c r="H35">
        <v>8.0999999999999996E-3</v>
      </c>
      <c r="I35">
        <v>7.4999999999999997E-3</v>
      </c>
      <c r="J35">
        <v>7.0000000000000001E-3</v>
      </c>
      <c r="K35">
        <v>6.8999999999999999E-3</v>
      </c>
      <c r="L35">
        <v>6.0000000000000001E-3</v>
      </c>
      <c r="M35">
        <v>6.7000000000000002E-3</v>
      </c>
      <c r="N35">
        <v>4.1999999999999997E-3</v>
      </c>
      <c r="O35">
        <v>4.7000000000000002E-3</v>
      </c>
    </row>
    <row r="36" spans="2:15" x14ac:dyDescent="0.25">
      <c r="D36">
        <v>7.4999999999999997E-3</v>
      </c>
      <c r="E36">
        <v>7.4999999999999997E-3</v>
      </c>
      <c r="F36">
        <v>8.8000000000000005E-3</v>
      </c>
      <c r="G36">
        <v>7.1000000000000004E-3</v>
      </c>
      <c r="H36">
        <v>8.0000000000000002E-3</v>
      </c>
      <c r="I36">
        <v>8.2000000000000007E-3</v>
      </c>
      <c r="J36">
        <v>7.6E-3</v>
      </c>
      <c r="K36">
        <v>5.7999999999999996E-3</v>
      </c>
      <c r="L36">
        <v>6.6E-3</v>
      </c>
      <c r="M36">
        <v>7.7999999999999996E-3</v>
      </c>
      <c r="N36">
        <v>4.1000000000000003E-3</v>
      </c>
      <c r="O36">
        <v>4.8999999999999998E-3</v>
      </c>
    </row>
    <row r="37" spans="2:15" x14ac:dyDescent="0.25">
      <c r="D37">
        <v>-2.9999999999999997E-4</v>
      </c>
      <c r="E37">
        <v>-2.9999999999999997E-4</v>
      </c>
      <c r="F37">
        <v>-1E-4</v>
      </c>
      <c r="G37">
        <v>-1E-4</v>
      </c>
      <c r="H37">
        <v>-2.0000000000000001E-4</v>
      </c>
      <c r="I37">
        <v>0</v>
      </c>
      <c r="J37">
        <v>0</v>
      </c>
      <c r="K37">
        <v>0</v>
      </c>
      <c r="L37">
        <v>-1E-4</v>
      </c>
      <c r="M37">
        <v>-1E-4</v>
      </c>
      <c r="N37">
        <v>-1E-4</v>
      </c>
      <c r="O37">
        <v>-2.0000000000000001E-4</v>
      </c>
    </row>
    <row r="38" spans="2:15" x14ac:dyDescent="0.25">
      <c r="D38">
        <v>2.9999999999999997E-4</v>
      </c>
      <c r="E38">
        <v>0</v>
      </c>
      <c r="F38">
        <v>1E-4</v>
      </c>
      <c r="G38">
        <v>1E-4</v>
      </c>
      <c r="H38">
        <v>1E-4</v>
      </c>
      <c r="I38">
        <v>1E-4</v>
      </c>
      <c r="J38">
        <v>2.0000000000000001E-4</v>
      </c>
      <c r="K38">
        <v>1E-4</v>
      </c>
      <c r="L38">
        <v>2.0000000000000001E-4</v>
      </c>
      <c r="M38">
        <v>0</v>
      </c>
      <c r="N38">
        <v>0</v>
      </c>
      <c r="O38">
        <v>4.0000000000000002E-4</v>
      </c>
    </row>
    <row r="40" spans="2:15" x14ac:dyDescent="0.25">
      <c r="B40" s="1">
        <v>8.3333333333333329E-2</v>
      </c>
      <c r="C40">
        <v>30</v>
      </c>
      <c r="D40">
        <v>9.9000000000000008E-3</v>
      </c>
      <c r="E40">
        <v>8.6999999999999994E-3</v>
      </c>
      <c r="F40">
        <v>9.4999999999999998E-3</v>
      </c>
      <c r="G40">
        <v>8.8999999999999999E-3</v>
      </c>
      <c r="H40">
        <v>1.0200000000000001E-2</v>
      </c>
      <c r="I40">
        <v>9.5999999999999992E-3</v>
      </c>
      <c r="J40">
        <v>7.4999999999999997E-3</v>
      </c>
      <c r="K40">
        <v>8.8999999999999999E-3</v>
      </c>
      <c r="L40">
        <v>8.5000000000000006E-3</v>
      </c>
      <c r="M40">
        <v>-0.2147</v>
      </c>
      <c r="N40">
        <v>8.8000000000000005E-3</v>
      </c>
      <c r="O40">
        <v>1.11E-2</v>
      </c>
    </row>
    <row r="41" spans="2:15" x14ac:dyDescent="0.25">
      <c r="D41">
        <v>1.01E-2</v>
      </c>
      <c r="E41">
        <v>7.3000000000000001E-3</v>
      </c>
      <c r="F41">
        <v>8.9999999999999993E-3</v>
      </c>
      <c r="G41">
        <v>8.0000000000000002E-3</v>
      </c>
      <c r="H41">
        <v>9.4999999999999998E-3</v>
      </c>
      <c r="I41">
        <v>1.12E-2</v>
      </c>
      <c r="J41">
        <v>7.6E-3</v>
      </c>
      <c r="K41">
        <v>9.5999999999999992E-3</v>
      </c>
      <c r="L41">
        <v>8.3000000000000001E-3</v>
      </c>
      <c r="M41">
        <v>9.5999999999999992E-3</v>
      </c>
      <c r="N41">
        <v>9.1000000000000004E-3</v>
      </c>
      <c r="O41">
        <v>9.9000000000000008E-3</v>
      </c>
    </row>
    <row r="42" spans="2:15" x14ac:dyDescent="0.25">
      <c r="D42">
        <v>8.8999999999999999E-3</v>
      </c>
      <c r="E42">
        <v>7.3000000000000001E-3</v>
      </c>
      <c r="F42">
        <v>9.1999999999999998E-3</v>
      </c>
      <c r="G42">
        <v>9.4000000000000004E-3</v>
      </c>
      <c r="H42">
        <v>8.6999999999999994E-3</v>
      </c>
      <c r="I42">
        <v>0.01</v>
      </c>
      <c r="J42">
        <v>9.4000000000000004E-3</v>
      </c>
      <c r="K42">
        <v>8.8999999999999999E-3</v>
      </c>
      <c r="L42">
        <v>3.8999999999999998E-3</v>
      </c>
      <c r="M42">
        <v>9.1999999999999998E-3</v>
      </c>
      <c r="N42">
        <v>1.23E-2</v>
      </c>
      <c r="O42">
        <v>1.2E-2</v>
      </c>
    </row>
    <row r="43" spans="2:15" x14ac:dyDescent="0.25">
      <c r="D43">
        <v>9.7999999999999997E-3</v>
      </c>
      <c r="E43">
        <v>8.3999999999999995E-3</v>
      </c>
      <c r="F43">
        <v>9.4000000000000004E-3</v>
      </c>
      <c r="G43">
        <v>9.4999999999999998E-3</v>
      </c>
      <c r="H43">
        <v>8.8000000000000005E-3</v>
      </c>
      <c r="I43">
        <v>9.5999999999999992E-3</v>
      </c>
      <c r="J43">
        <v>0.01</v>
      </c>
      <c r="K43">
        <v>9.5999999999999992E-3</v>
      </c>
      <c r="L43">
        <v>1.17E-2</v>
      </c>
      <c r="M43">
        <v>1.0999999999999999E-2</v>
      </c>
      <c r="N43">
        <v>1.3100000000000001E-2</v>
      </c>
      <c r="O43">
        <v>1.2699999999999999E-2</v>
      </c>
    </row>
    <row r="44" spans="2:15" x14ac:dyDescent="0.25">
      <c r="D44">
        <v>1.11E-2</v>
      </c>
      <c r="E44">
        <v>1.21E-2</v>
      </c>
      <c r="F44">
        <v>2.2200000000000001E-2</v>
      </c>
      <c r="G44">
        <v>1.04E-2</v>
      </c>
      <c r="H44">
        <v>1.21E-2</v>
      </c>
      <c r="I44">
        <v>1.11E-2</v>
      </c>
      <c r="J44">
        <v>1.09E-2</v>
      </c>
      <c r="K44">
        <v>9.4000000000000004E-3</v>
      </c>
      <c r="L44">
        <v>9.1000000000000004E-3</v>
      </c>
      <c r="M44">
        <v>1.0999999999999999E-2</v>
      </c>
      <c r="N44">
        <v>6.7000000000000002E-3</v>
      </c>
      <c r="O44">
        <v>7.1000000000000004E-3</v>
      </c>
    </row>
    <row r="45" spans="2:15" x14ac:dyDescent="0.25">
      <c r="D45">
        <v>1.15E-2</v>
      </c>
      <c r="E45">
        <v>1.18E-2</v>
      </c>
      <c r="F45">
        <v>1.44E-2</v>
      </c>
      <c r="G45">
        <v>1.12E-2</v>
      </c>
      <c r="H45">
        <v>1.2699999999999999E-2</v>
      </c>
      <c r="I45">
        <v>1.2999999999999999E-2</v>
      </c>
      <c r="J45">
        <v>1.2E-2</v>
      </c>
      <c r="K45">
        <v>9.4000000000000004E-3</v>
      </c>
      <c r="L45">
        <v>0.01</v>
      </c>
      <c r="M45">
        <v>1.23E-2</v>
      </c>
      <c r="N45">
        <v>7.0000000000000001E-3</v>
      </c>
      <c r="O45">
        <v>7.7999999999999996E-3</v>
      </c>
    </row>
    <row r="46" spans="2:15" x14ac:dyDescent="0.25">
      <c r="D46">
        <v>-1E-4</v>
      </c>
      <c r="E46">
        <v>-2.0000000000000001E-4</v>
      </c>
      <c r="F46">
        <v>1E-4</v>
      </c>
      <c r="G46">
        <v>-1E-4</v>
      </c>
      <c r="H46">
        <v>-2.0000000000000001E-4</v>
      </c>
      <c r="I46">
        <v>-2.0000000000000001E-4</v>
      </c>
      <c r="J46">
        <v>0</v>
      </c>
      <c r="K46">
        <v>1E-4</v>
      </c>
      <c r="L46">
        <v>0</v>
      </c>
      <c r="M46">
        <v>-1E-4</v>
      </c>
      <c r="N46">
        <v>0</v>
      </c>
      <c r="O46">
        <v>0</v>
      </c>
    </row>
    <row r="47" spans="2:15" x14ac:dyDescent="0.25">
      <c r="D47">
        <v>0</v>
      </c>
      <c r="E47">
        <v>-1E-4</v>
      </c>
      <c r="F47">
        <v>0</v>
      </c>
      <c r="G47">
        <v>-4.0000000000000002E-4</v>
      </c>
      <c r="H47">
        <v>-1E-4</v>
      </c>
      <c r="I47">
        <v>1E-4</v>
      </c>
      <c r="J47">
        <v>0</v>
      </c>
      <c r="K47">
        <v>-1E-4</v>
      </c>
      <c r="L47">
        <v>1E-4</v>
      </c>
      <c r="M47">
        <v>-2.9999999999999997E-4</v>
      </c>
      <c r="N47">
        <v>-1E-4</v>
      </c>
      <c r="O47">
        <v>1E-4</v>
      </c>
    </row>
    <row r="49" spans="2:15" x14ac:dyDescent="0.25">
      <c r="B49" s="1">
        <v>0.10416666666666667</v>
      </c>
      <c r="C49">
        <v>30</v>
      </c>
      <c r="D49">
        <v>1.3599999999999999E-2</v>
      </c>
      <c r="E49">
        <v>1.23E-2</v>
      </c>
      <c r="F49">
        <v>1.2500000000000001E-2</v>
      </c>
      <c r="G49">
        <v>1.21E-2</v>
      </c>
      <c r="H49">
        <v>1.4200000000000001E-2</v>
      </c>
      <c r="I49">
        <v>1.3100000000000001E-2</v>
      </c>
      <c r="J49">
        <v>1.0699999999999999E-2</v>
      </c>
      <c r="K49">
        <v>1.32E-2</v>
      </c>
      <c r="L49">
        <v>1.1599999999999999E-2</v>
      </c>
      <c r="M49">
        <v>-0.21160000000000001</v>
      </c>
      <c r="N49">
        <v>1.1900000000000001E-2</v>
      </c>
      <c r="O49">
        <v>1.4800000000000001E-2</v>
      </c>
    </row>
    <row r="50" spans="2:15" x14ac:dyDescent="0.25">
      <c r="D50">
        <v>1.37E-2</v>
      </c>
      <c r="E50">
        <v>9.9000000000000008E-3</v>
      </c>
      <c r="F50">
        <v>1.18E-2</v>
      </c>
      <c r="G50">
        <v>1.0500000000000001E-2</v>
      </c>
      <c r="H50">
        <v>1.37E-2</v>
      </c>
      <c r="I50">
        <v>1.47E-2</v>
      </c>
      <c r="J50">
        <v>1.0500000000000001E-2</v>
      </c>
      <c r="K50">
        <v>1.2999999999999999E-2</v>
      </c>
      <c r="L50">
        <v>1.1299999999999999E-2</v>
      </c>
      <c r="M50">
        <v>1.3100000000000001E-2</v>
      </c>
      <c r="N50">
        <v>1.2200000000000001E-2</v>
      </c>
      <c r="O50">
        <v>1.34E-2</v>
      </c>
    </row>
    <row r="51" spans="2:15" x14ac:dyDescent="0.25">
      <c r="D51">
        <v>1.18E-2</v>
      </c>
      <c r="E51">
        <v>1.0200000000000001E-2</v>
      </c>
      <c r="F51">
        <v>1.12E-2</v>
      </c>
      <c r="G51">
        <v>1.3100000000000001E-2</v>
      </c>
      <c r="H51">
        <v>1.17E-2</v>
      </c>
      <c r="I51">
        <v>1.24E-2</v>
      </c>
      <c r="J51">
        <v>1.2699999999999999E-2</v>
      </c>
      <c r="K51">
        <v>1.18E-2</v>
      </c>
      <c r="L51">
        <v>6.8999999999999999E-3</v>
      </c>
      <c r="M51">
        <v>1.23E-2</v>
      </c>
      <c r="N51">
        <v>1.6199999999999999E-2</v>
      </c>
      <c r="O51">
        <v>1.5900000000000001E-2</v>
      </c>
    </row>
    <row r="52" spans="2:15" x14ac:dyDescent="0.25">
      <c r="D52">
        <v>1.34E-2</v>
      </c>
      <c r="E52">
        <v>1.17E-2</v>
      </c>
      <c r="F52">
        <v>1.37E-2</v>
      </c>
      <c r="G52">
        <v>1.3599999999999999E-2</v>
      </c>
      <c r="H52">
        <v>1.2E-2</v>
      </c>
      <c r="I52">
        <v>1.3100000000000001E-2</v>
      </c>
      <c r="J52">
        <v>1.37E-2</v>
      </c>
      <c r="K52">
        <v>1.35E-2</v>
      </c>
      <c r="L52">
        <v>1.5900000000000001E-2</v>
      </c>
      <c r="M52">
        <v>1.47E-2</v>
      </c>
      <c r="N52">
        <v>1.9400000000000001E-2</v>
      </c>
      <c r="O52">
        <v>1.7500000000000002E-2</v>
      </c>
    </row>
    <row r="53" spans="2:15" x14ac:dyDescent="0.25">
      <c r="D53">
        <v>1.54E-2</v>
      </c>
      <c r="E53">
        <v>1.6500000000000001E-2</v>
      </c>
      <c r="F53">
        <v>2.7199999999999998E-2</v>
      </c>
      <c r="G53">
        <v>1.4200000000000001E-2</v>
      </c>
      <c r="H53">
        <v>1.7000000000000001E-2</v>
      </c>
      <c r="I53">
        <v>1.5100000000000001E-2</v>
      </c>
      <c r="J53">
        <v>1.47E-2</v>
      </c>
      <c r="K53">
        <v>1.2800000000000001E-2</v>
      </c>
      <c r="L53">
        <v>1.23E-2</v>
      </c>
      <c r="M53">
        <v>1.46E-2</v>
      </c>
      <c r="N53">
        <v>8.8999999999999999E-3</v>
      </c>
      <c r="O53">
        <v>9.4999999999999998E-3</v>
      </c>
    </row>
    <row r="54" spans="2:15" x14ac:dyDescent="0.25">
      <c r="D54">
        <v>1.6199999999999999E-2</v>
      </c>
      <c r="E54">
        <v>1.61E-2</v>
      </c>
      <c r="F54">
        <v>1.9400000000000001E-2</v>
      </c>
      <c r="G54">
        <v>1.54E-2</v>
      </c>
      <c r="H54">
        <v>1.77E-2</v>
      </c>
      <c r="I54">
        <v>1.77E-2</v>
      </c>
      <c r="J54">
        <v>1.61E-2</v>
      </c>
      <c r="K54">
        <v>1.2699999999999999E-2</v>
      </c>
      <c r="L54">
        <v>1.35E-2</v>
      </c>
      <c r="M54">
        <v>1.7000000000000001E-2</v>
      </c>
      <c r="N54">
        <v>1.0200000000000001E-2</v>
      </c>
      <c r="O54">
        <v>1.06E-2</v>
      </c>
    </row>
    <row r="55" spans="2:15" x14ac:dyDescent="0.25">
      <c r="D55">
        <v>-4.0000000000000002E-4</v>
      </c>
      <c r="E55">
        <v>-2.9999999999999997E-4</v>
      </c>
      <c r="F55">
        <v>-2.0000000000000001E-4</v>
      </c>
      <c r="G55">
        <v>-4.0000000000000002E-4</v>
      </c>
      <c r="H55">
        <v>-4.0000000000000002E-4</v>
      </c>
      <c r="I55">
        <v>-2.9999999999999997E-4</v>
      </c>
      <c r="J55">
        <v>-2.0000000000000001E-4</v>
      </c>
      <c r="K55">
        <v>-2.0000000000000001E-4</v>
      </c>
      <c r="L55">
        <v>-2.9999999999999997E-4</v>
      </c>
      <c r="M55">
        <v>-4.0000000000000002E-4</v>
      </c>
      <c r="N55">
        <v>-1E-4</v>
      </c>
      <c r="O55">
        <v>-2.9999999999999997E-4</v>
      </c>
    </row>
    <row r="56" spans="2:15" x14ac:dyDescent="0.25">
      <c r="D56">
        <v>-1E-4</v>
      </c>
      <c r="E56">
        <v>0</v>
      </c>
      <c r="F56">
        <v>0</v>
      </c>
      <c r="G56">
        <v>-2.0000000000000001E-4</v>
      </c>
      <c r="H56">
        <v>0</v>
      </c>
      <c r="I56">
        <v>0</v>
      </c>
      <c r="J56">
        <v>1E-4</v>
      </c>
      <c r="K56">
        <v>1E-4</v>
      </c>
      <c r="L56">
        <v>0</v>
      </c>
      <c r="M56">
        <v>-2.0000000000000001E-4</v>
      </c>
      <c r="N56">
        <v>-1E-4</v>
      </c>
      <c r="O56">
        <v>1E-4</v>
      </c>
    </row>
    <row r="58" spans="2:15" x14ac:dyDescent="0.25">
      <c r="B58" s="1">
        <v>0.125</v>
      </c>
      <c r="C58">
        <v>30</v>
      </c>
      <c r="D58">
        <v>1.7899999999999999E-2</v>
      </c>
      <c r="E58">
        <v>1.5100000000000001E-2</v>
      </c>
      <c r="F58">
        <v>1.6199999999999999E-2</v>
      </c>
      <c r="G58">
        <v>1.5299999999999999E-2</v>
      </c>
      <c r="H58">
        <v>1.7999999999999999E-2</v>
      </c>
      <c r="I58">
        <v>1.7000000000000001E-2</v>
      </c>
      <c r="J58">
        <v>1.38E-2</v>
      </c>
      <c r="K58">
        <v>1.6E-2</v>
      </c>
      <c r="L58">
        <v>1.5299999999999999E-2</v>
      </c>
      <c r="M58">
        <v>-0.2079</v>
      </c>
      <c r="N58">
        <v>1.5599999999999999E-2</v>
      </c>
      <c r="O58">
        <v>1.9E-2</v>
      </c>
    </row>
    <row r="59" spans="2:15" x14ac:dyDescent="0.25">
      <c r="D59">
        <v>1.7600000000000001E-2</v>
      </c>
      <c r="E59">
        <v>1.2200000000000001E-2</v>
      </c>
      <c r="F59">
        <v>1.4999999999999999E-2</v>
      </c>
      <c r="G59">
        <v>1.3100000000000001E-2</v>
      </c>
      <c r="H59">
        <v>1.72E-2</v>
      </c>
      <c r="I59">
        <v>1.78E-2</v>
      </c>
      <c r="J59">
        <v>1.35E-2</v>
      </c>
      <c r="K59">
        <v>1.6500000000000001E-2</v>
      </c>
      <c r="L59">
        <v>1.49E-2</v>
      </c>
      <c r="M59">
        <v>1.67E-2</v>
      </c>
      <c r="N59">
        <v>1.66E-2</v>
      </c>
      <c r="O59">
        <v>1.7999999999999999E-2</v>
      </c>
    </row>
    <row r="60" spans="2:15" x14ac:dyDescent="0.25">
      <c r="D60">
        <v>1.4999999999999999E-2</v>
      </c>
      <c r="E60">
        <v>1.2999999999999999E-2</v>
      </c>
      <c r="F60">
        <v>1.34E-2</v>
      </c>
      <c r="G60">
        <v>1.6400000000000001E-2</v>
      </c>
      <c r="H60">
        <v>1.5100000000000001E-2</v>
      </c>
      <c r="I60">
        <v>1.5699999999999999E-2</v>
      </c>
      <c r="J60">
        <v>1.6500000000000001E-2</v>
      </c>
      <c r="K60">
        <v>1.52E-2</v>
      </c>
      <c r="L60">
        <v>1.09E-2</v>
      </c>
      <c r="M60">
        <v>1.66E-2</v>
      </c>
      <c r="N60">
        <v>2.0500000000000001E-2</v>
      </c>
      <c r="O60">
        <v>2.0500000000000001E-2</v>
      </c>
    </row>
    <row r="61" spans="2:15" x14ac:dyDescent="0.25">
      <c r="D61">
        <v>1.6799999999999999E-2</v>
      </c>
      <c r="E61">
        <v>1.46E-2</v>
      </c>
      <c r="F61">
        <v>1.8499999999999999E-2</v>
      </c>
      <c r="G61">
        <v>1.7100000000000001E-2</v>
      </c>
      <c r="H61">
        <v>1.5599999999999999E-2</v>
      </c>
      <c r="I61">
        <v>1.6899999999999998E-2</v>
      </c>
      <c r="J61">
        <v>1.7999999999999999E-2</v>
      </c>
      <c r="K61">
        <v>1.6899999999999998E-2</v>
      </c>
      <c r="L61">
        <v>2.0899999999999998E-2</v>
      </c>
      <c r="M61">
        <v>1.9199999999999998E-2</v>
      </c>
      <c r="N61">
        <v>2.4799999999999999E-2</v>
      </c>
      <c r="O61">
        <v>2.2200000000000001E-2</v>
      </c>
    </row>
    <row r="62" spans="2:15" x14ac:dyDescent="0.25">
      <c r="D62">
        <v>1.9400000000000001E-2</v>
      </c>
      <c r="E62">
        <v>2.1000000000000001E-2</v>
      </c>
      <c r="F62">
        <v>2.9000000000000001E-2</v>
      </c>
      <c r="G62">
        <v>1.8499999999999999E-2</v>
      </c>
      <c r="H62">
        <v>2.1899999999999999E-2</v>
      </c>
      <c r="I62">
        <v>2.01E-2</v>
      </c>
      <c r="J62">
        <v>1.89E-2</v>
      </c>
      <c r="K62">
        <v>1.6400000000000001E-2</v>
      </c>
      <c r="L62">
        <v>1.6299999999999999E-2</v>
      </c>
      <c r="M62">
        <v>1.9400000000000001E-2</v>
      </c>
      <c r="N62">
        <v>1.21E-2</v>
      </c>
      <c r="O62">
        <v>1.1599999999999999E-2</v>
      </c>
    </row>
    <row r="63" spans="2:15" x14ac:dyDescent="0.25">
      <c r="D63">
        <v>1.9900000000000001E-2</v>
      </c>
      <c r="E63">
        <v>2.0500000000000001E-2</v>
      </c>
      <c r="F63">
        <v>2.4500000000000001E-2</v>
      </c>
      <c r="G63">
        <v>1.9800000000000002E-2</v>
      </c>
      <c r="H63">
        <v>2.29E-2</v>
      </c>
      <c r="I63">
        <v>2.2499999999999999E-2</v>
      </c>
      <c r="J63">
        <v>2.0500000000000001E-2</v>
      </c>
      <c r="K63">
        <v>1.6E-2</v>
      </c>
      <c r="L63">
        <v>1.7299999999999999E-2</v>
      </c>
      <c r="M63">
        <v>2.1399999999999999E-2</v>
      </c>
      <c r="N63">
        <v>1.34E-2</v>
      </c>
      <c r="O63">
        <v>1.38E-2</v>
      </c>
    </row>
    <row r="64" spans="2:15" x14ac:dyDescent="0.25">
      <c r="D64">
        <v>-4.0000000000000002E-4</v>
      </c>
      <c r="E64">
        <v>-4.0000000000000002E-4</v>
      </c>
      <c r="F64">
        <v>-2.9999999999999997E-4</v>
      </c>
      <c r="G64">
        <v>-4.0000000000000002E-4</v>
      </c>
      <c r="H64">
        <v>-4.0000000000000002E-4</v>
      </c>
      <c r="I64">
        <v>-2.0000000000000001E-4</v>
      </c>
      <c r="J64">
        <v>-2.0000000000000001E-4</v>
      </c>
      <c r="K64">
        <v>-2.0000000000000001E-4</v>
      </c>
      <c r="L64">
        <v>-2.0000000000000001E-4</v>
      </c>
      <c r="M64">
        <v>-2.9999999999999997E-4</v>
      </c>
      <c r="N64">
        <v>-2.9999999999999997E-4</v>
      </c>
      <c r="O64">
        <v>-2.9999999999999997E-4</v>
      </c>
    </row>
    <row r="65" spans="2:15" x14ac:dyDescent="0.25">
      <c r="D65">
        <v>0</v>
      </c>
      <c r="E65">
        <v>1E-4</v>
      </c>
      <c r="F65">
        <v>-2.0000000000000001E-4</v>
      </c>
      <c r="G65">
        <v>-2.0000000000000001E-4</v>
      </c>
      <c r="H65">
        <v>0</v>
      </c>
      <c r="I65">
        <v>0</v>
      </c>
      <c r="J65">
        <v>1E-4</v>
      </c>
      <c r="K65">
        <v>-2.0000000000000001E-4</v>
      </c>
      <c r="L65">
        <v>-1E-4</v>
      </c>
      <c r="M65">
        <v>-2.9999999999999997E-4</v>
      </c>
      <c r="N65">
        <v>0</v>
      </c>
      <c r="O65">
        <v>2.0000000000000001E-4</v>
      </c>
    </row>
    <row r="67" spans="2:15" x14ac:dyDescent="0.25">
      <c r="B67" s="1">
        <v>0.14583333333333334</v>
      </c>
      <c r="C67">
        <v>30</v>
      </c>
      <c r="D67">
        <v>2.1899999999999999E-2</v>
      </c>
      <c r="E67">
        <v>1.9E-2</v>
      </c>
      <c r="F67">
        <v>1.9900000000000001E-2</v>
      </c>
      <c r="G67">
        <v>1.84E-2</v>
      </c>
      <c r="H67">
        <v>2.1999999999999999E-2</v>
      </c>
      <c r="I67">
        <v>2.0899999999999998E-2</v>
      </c>
      <c r="J67">
        <v>1.6500000000000001E-2</v>
      </c>
      <c r="K67">
        <v>1.9699999999999999E-2</v>
      </c>
      <c r="L67">
        <v>1.8800000000000001E-2</v>
      </c>
      <c r="M67">
        <v>-0.20419999999999999</v>
      </c>
      <c r="N67">
        <v>1.95E-2</v>
      </c>
      <c r="O67">
        <v>2.3699999999999999E-2</v>
      </c>
    </row>
    <row r="68" spans="2:15" x14ac:dyDescent="0.25">
      <c r="D68">
        <v>2.1899999999999999E-2</v>
      </c>
      <c r="E68">
        <v>1.54E-2</v>
      </c>
      <c r="F68">
        <v>1.8700000000000001E-2</v>
      </c>
      <c r="G68">
        <v>1.61E-2</v>
      </c>
      <c r="H68">
        <v>2.07E-2</v>
      </c>
      <c r="I68">
        <v>2.07E-2</v>
      </c>
      <c r="J68">
        <v>1.7000000000000001E-2</v>
      </c>
      <c r="K68">
        <v>2.12E-2</v>
      </c>
      <c r="L68">
        <v>1.8599999999999998E-2</v>
      </c>
      <c r="M68">
        <v>2.07E-2</v>
      </c>
      <c r="N68">
        <v>1.9400000000000001E-2</v>
      </c>
      <c r="O68">
        <v>2.23E-2</v>
      </c>
    </row>
    <row r="69" spans="2:15" x14ac:dyDescent="0.25">
      <c r="D69">
        <v>1.89E-2</v>
      </c>
      <c r="E69">
        <v>1.6199999999999999E-2</v>
      </c>
      <c r="F69">
        <v>1.66E-2</v>
      </c>
      <c r="G69">
        <v>2.0299999999999999E-2</v>
      </c>
      <c r="H69">
        <v>1.89E-2</v>
      </c>
      <c r="I69">
        <v>1.9800000000000002E-2</v>
      </c>
      <c r="J69">
        <v>2.1999999999999999E-2</v>
      </c>
      <c r="K69">
        <v>1.9099999999999999E-2</v>
      </c>
      <c r="L69">
        <v>1.5699999999999999E-2</v>
      </c>
      <c r="M69">
        <v>2.12E-2</v>
      </c>
      <c r="N69">
        <v>2.5399999999999999E-2</v>
      </c>
      <c r="O69">
        <v>2.5499999999999998E-2</v>
      </c>
    </row>
    <row r="70" spans="2:15" x14ac:dyDescent="0.25">
      <c r="D70">
        <v>2.0400000000000001E-2</v>
      </c>
      <c r="E70">
        <v>1.77E-2</v>
      </c>
      <c r="F70">
        <v>0.02</v>
      </c>
      <c r="G70">
        <v>2.07E-2</v>
      </c>
      <c r="H70">
        <v>1.8800000000000001E-2</v>
      </c>
      <c r="I70">
        <v>2.1399999999999999E-2</v>
      </c>
      <c r="J70">
        <v>2.1999999999999999E-2</v>
      </c>
      <c r="K70">
        <v>2.07E-2</v>
      </c>
      <c r="L70">
        <v>2.58E-2</v>
      </c>
      <c r="M70">
        <v>2.35E-2</v>
      </c>
      <c r="N70">
        <v>3.0300000000000001E-2</v>
      </c>
      <c r="O70">
        <v>2.75E-2</v>
      </c>
    </row>
    <row r="71" spans="2:15" x14ac:dyDescent="0.25">
      <c r="D71">
        <v>2.35E-2</v>
      </c>
      <c r="E71">
        <v>2.5100000000000001E-2</v>
      </c>
      <c r="F71">
        <v>3.5299999999999998E-2</v>
      </c>
      <c r="G71">
        <v>2.2700000000000001E-2</v>
      </c>
      <c r="H71">
        <v>2.7E-2</v>
      </c>
      <c r="I71">
        <v>2.4500000000000001E-2</v>
      </c>
      <c r="J71">
        <v>2.2800000000000001E-2</v>
      </c>
      <c r="K71">
        <v>1.9800000000000002E-2</v>
      </c>
      <c r="L71">
        <v>1.9099999999999999E-2</v>
      </c>
      <c r="M71">
        <v>2.3599999999999999E-2</v>
      </c>
      <c r="N71">
        <v>1.37E-2</v>
      </c>
      <c r="O71">
        <v>1.5100000000000001E-2</v>
      </c>
    </row>
    <row r="72" spans="2:15" x14ac:dyDescent="0.25">
      <c r="D72">
        <v>2.5000000000000001E-2</v>
      </c>
      <c r="E72">
        <v>2.52E-2</v>
      </c>
      <c r="F72">
        <v>3.0300000000000001E-2</v>
      </c>
      <c r="G72">
        <v>2.4500000000000001E-2</v>
      </c>
      <c r="H72">
        <v>2.8400000000000002E-2</v>
      </c>
      <c r="I72">
        <v>2.76E-2</v>
      </c>
      <c r="J72">
        <v>2.53E-2</v>
      </c>
      <c r="K72">
        <v>1.9599999999999999E-2</v>
      </c>
      <c r="L72">
        <v>2.1100000000000001E-2</v>
      </c>
      <c r="M72">
        <v>2.69E-2</v>
      </c>
      <c r="N72">
        <v>1.6199999999999999E-2</v>
      </c>
      <c r="O72">
        <v>1.72E-2</v>
      </c>
    </row>
    <row r="73" spans="2:15" x14ac:dyDescent="0.25">
      <c r="D73">
        <v>-2.0000000000000001E-4</v>
      </c>
      <c r="E73">
        <v>-4.0000000000000002E-4</v>
      </c>
      <c r="F73">
        <v>-1E-4</v>
      </c>
      <c r="G73">
        <v>-4.0000000000000002E-4</v>
      </c>
      <c r="H73">
        <v>-5.0000000000000001E-4</v>
      </c>
      <c r="I73">
        <v>-2.9999999999999997E-4</v>
      </c>
      <c r="J73">
        <v>-2.0000000000000001E-4</v>
      </c>
      <c r="K73">
        <v>-2.0000000000000001E-4</v>
      </c>
      <c r="L73">
        <v>-2.9999999999999997E-4</v>
      </c>
      <c r="M73">
        <v>-5.0000000000000001E-4</v>
      </c>
      <c r="N73">
        <v>-2.9999999999999997E-4</v>
      </c>
      <c r="O73">
        <v>-1E-4</v>
      </c>
    </row>
    <row r="74" spans="2:15" x14ac:dyDescent="0.25">
      <c r="D74">
        <v>1E-4</v>
      </c>
      <c r="E74">
        <v>1E-4</v>
      </c>
      <c r="F74">
        <v>-2.0000000000000001E-4</v>
      </c>
      <c r="G74">
        <v>-2.0000000000000001E-4</v>
      </c>
      <c r="H74">
        <v>0</v>
      </c>
      <c r="I74">
        <v>-1E-4</v>
      </c>
      <c r="J74">
        <v>1E-4</v>
      </c>
      <c r="K74">
        <v>-2.9999999999999997E-4</v>
      </c>
      <c r="L74">
        <v>-1E-4</v>
      </c>
      <c r="M74">
        <v>-2.9999999999999997E-4</v>
      </c>
      <c r="N74">
        <v>-1E-4</v>
      </c>
      <c r="O74">
        <v>2.0000000000000001E-4</v>
      </c>
    </row>
    <row r="76" spans="2:15" x14ac:dyDescent="0.25">
      <c r="B76" s="1">
        <v>0.16666666666666666</v>
      </c>
      <c r="C76">
        <v>30</v>
      </c>
      <c r="D76">
        <v>2.6499999999999999E-2</v>
      </c>
      <c r="E76">
        <v>2.2599999999999999E-2</v>
      </c>
      <c r="F76">
        <v>2.3900000000000001E-2</v>
      </c>
      <c r="G76">
        <v>2.1899999999999999E-2</v>
      </c>
      <c r="H76">
        <v>2.6100000000000002E-2</v>
      </c>
      <c r="I76">
        <v>2.52E-2</v>
      </c>
      <c r="J76">
        <v>2.0199999999999999E-2</v>
      </c>
      <c r="K76">
        <v>2.5000000000000001E-2</v>
      </c>
      <c r="L76">
        <v>2.1999999999999999E-2</v>
      </c>
      <c r="M76">
        <v>-0.20050000000000001</v>
      </c>
      <c r="N76">
        <v>2.35E-2</v>
      </c>
      <c r="O76">
        <v>2.8299999999999999E-2</v>
      </c>
    </row>
    <row r="77" spans="2:15" x14ac:dyDescent="0.25">
      <c r="D77">
        <v>2.6499999999999999E-2</v>
      </c>
      <c r="E77">
        <v>1.8499999999999999E-2</v>
      </c>
      <c r="F77">
        <v>2.24E-2</v>
      </c>
      <c r="G77">
        <v>1.9900000000000001E-2</v>
      </c>
      <c r="H77">
        <v>2.5000000000000001E-2</v>
      </c>
      <c r="I77">
        <v>2.4400000000000002E-2</v>
      </c>
      <c r="J77">
        <v>2.0899999999999998E-2</v>
      </c>
      <c r="K77">
        <v>2.5000000000000001E-2</v>
      </c>
      <c r="L77">
        <v>2.2200000000000001E-2</v>
      </c>
      <c r="M77">
        <v>2.4899999999999999E-2</v>
      </c>
      <c r="N77">
        <v>2.2700000000000001E-2</v>
      </c>
      <c r="O77">
        <v>2.64E-2</v>
      </c>
    </row>
    <row r="78" spans="2:15" x14ac:dyDescent="0.25">
      <c r="D78">
        <v>2.24E-2</v>
      </c>
      <c r="E78">
        <v>1.9400000000000001E-2</v>
      </c>
      <c r="F78">
        <v>1.9900000000000001E-2</v>
      </c>
      <c r="G78">
        <v>2.3800000000000002E-2</v>
      </c>
      <c r="H78">
        <v>2.2499999999999999E-2</v>
      </c>
      <c r="I78">
        <v>2.3800000000000002E-2</v>
      </c>
      <c r="J78">
        <v>2.63E-2</v>
      </c>
      <c r="K78">
        <v>2.3400000000000001E-2</v>
      </c>
      <c r="L78">
        <v>2.0500000000000001E-2</v>
      </c>
      <c r="M78">
        <v>2.53E-2</v>
      </c>
      <c r="N78">
        <v>3.0099999999999998E-2</v>
      </c>
      <c r="O78">
        <v>3.0499999999999999E-2</v>
      </c>
    </row>
    <row r="79" spans="2:15" x14ac:dyDescent="0.25">
      <c r="D79">
        <v>2.4400000000000002E-2</v>
      </c>
      <c r="E79">
        <v>2.1000000000000001E-2</v>
      </c>
      <c r="F79">
        <v>2.3099999999999999E-2</v>
      </c>
      <c r="G79">
        <v>2.5600000000000001E-2</v>
      </c>
      <c r="H79">
        <v>2.2700000000000001E-2</v>
      </c>
      <c r="I79">
        <v>2.86E-2</v>
      </c>
      <c r="J79">
        <v>2.6599999999999999E-2</v>
      </c>
      <c r="K79">
        <v>2.5100000000000001E-2</v>
      </c>
      <c r="L79">
        <v>3.1199999999999999E-2</v>
      </c>
      <c r="M79">
        <v>2.8899999999999999E-2</v>
      </c>
      <c r="N79">
        <v>3.5499999999999997E-2</v>
      </c>
      <c r="O79">
        <v>3.2800000000000003E-2</v>
      </c>
    </row>
    <row r="80" spans="2:15" x14ac:dyDescent="0.25">
      <c r="D80">
        <v>2.8199999999999999E-2</v>
      </c>
      <c r="E80">
        <v>3.0300000000000001E-2</v>
      </c>
      <c r="F80">
        <v>4.1599999999999998E-2</v>
      </c>
      <c r="G80">
        <v>2.7799999999999998E-2</v>
      </c>
      <c r="H80">
        <v>3.3099999999999997E-2</v>
      </c>
      <c r="I80">
        <v>2.9000000000000001E-2</v>
      </c>
      <c r="J80">
        <v>2.75E-2</v>
      </c>
      <c r="K80">
        <v>2.3800000000000002E-2</v>
      </c>
      <c r="L80">
        <v>2.2800000000000001E-2</v>
      </c>
      <c r="M80">
        <v>2.8500000000000001E-2</v>
      </c>
      <c r="N80">
        <v>1.8499999999999999E-2</v>
      </c>
      <c r="O80">
        <v>1.72E-2</v>
      </c>
    </row>
    <row r="81" spans="2:15" x14ac:dyDescent="0.25">
      <c r="D81">
        <v>2.9600000000000001E-2</v>
      </c>
      <c r="E81">
        <v>2.9899999999999999E-2</v>
      </c>
      <c r="F81">
        <v>3.5999999999999997E-2</v>
      </c>
      <c r="G81">
        <v>2.9399999999999999E-2</v>
      </c>
      <c r="H81">
        <v>3.4200000000000001E-2</v>
      </c>
      <c r="I81">
        <v>3.2899999999999999E-2</v>
      </c>
      <c r="J81">
        <v>3.0300000000000001E-2</v>
      </c>
      <c r="K81">
        <v>2.3599999999999999E-2</v>
      </c>
      <c r="L81">
        <v>2.4799999999999999E-2</v>
      </c>
      <c r="M81">
        <v>3.1699999999999999E-2</v>
      </c>
      <c r="N81">
        <v>1.9800000000000002E-2</v>
      </c>
      <c r="O81">
        <v>2.06E-2</v>
      </c>
    </row>
    <row r="82" spans="2:15" x14ac:dyDescent="0.25">
      <c r="D82">
        <v>-2.0000000000000001E-4</v>
      </c>
      <c r="E82">
        <v>-2.9999999999999997E-4</v>
      </c>
      <c r="F82">
        <v>-2.0000000000000001E-4</v>
      </c>
      <c r="G82">
        <v>-4.0000000000000002E-4</v>
      </c>
      <c r="H82">
        <v>-2.9999999999999997E-4</v>
      </c>
      <c r="I82">
        <v>-2.9999999999999997E-4</v>
      </c>
      <c r="J82">
        <v>-2.0000000000000001E-4</v>
      </c>
      <c r="K82">
        <v>-2.9999999999999997E-4</v>
      </c>
      <c r="L82">
        <v>-2.9999999999999997E-4</v>
      </c>
      <c r="M82">
        <v>-2.9999999999999997E-4</v>
      </c>
      <c r="N82">
        <v>-2.0000000000000001E-4</v>
      </c>
      <c r="O82">
        <v>-2.0000000000000001E-4</v>
      </c>
    </row>
    <row r="83" spans="2:15" x14ac:dyDescent="0.25">
      <c r="D83">
        <v>0</v>
      </c>
      <c r="E83">
        <v>-1E-4</v>
      </c>
      <c r="F83">
        <v>-1E-4</v>
      </c>
      <c r="G83">
        <v>-2.9999999999999997E-4</v>
      </c>
      <c r="H83">
        <v>0</v>
      </c>
      <c r="I83">
        <v>0</v>
      </c>
      <c r="J83">
        <v>1E-4</v>
      </c>
      <c r="K83">
        <v>-1E-4</v>
      </c>
      <c r="L83">
        <v>-1E-4</v>
      </c>
      <c r="M83">
        <v>-1E-4</v>
      </c>
      <c r="N83">
        <v>-1E-4</v>
      </c>
      <c r="O83">
        <v>1E-4</v>
      </c>
    </row>
    <row r="85" spans="2:15" x14ac:dyDescent="0.25">
      <c r="B85" s="1">
        <v>0.1875</v>
      </c>
      <c r="C85">
        <v>30</v>
      </c>
      <c r="D85">
        <v>3.1E-2</v>
      </c>
      <c r="E85">
        <v>2.6599999999999999E-2</v>
      </c>
      <c r="F85">
        <v>2.7699999999999999E-2</v>
      </c>
      <c r="G85">
        <v>2.5600000000000001E-2</v>
      </c>
      <c r="H85">
        <v>3.0499999999999999E-2</v>
      </c>
      <c r="I85">
        <v>2.93E-2</v>
      </c>
      <c r="J85">
        <v>2.3599999999999999E-2</v>
      </c>
      <c r="K85">
        <v>2.8899999999999999E-2</v>
      </c>
      <c r="L85">
        <v>2.5999999999999999E-2</v>
      </c>
      <c r="M85">
        <v>-0.19650000000000001</v>
      </c>
      <c r="N85">
        <v>2.6800000000000001E-2</v>
      </c>
      <c r="O85">
        <v>3.3300000000000003E-2</v>
      </c>
    </row>
    <row r="86" spans="2:15" x14ac:dyDescent="0.25">
      <c r="D86">
        <v>3.1399999999999997E-2</v>
      </c>
      <c r="E86">
        <v>2.18E-2</v>
      </c>
      <c r="F86">
        <v>2.6200000000000001E-2</v>
      </c>
      <c r="G86">
        <v>2.35E-2</v>
      </c>
      <c r="H86">
        <v>2.9499999999999998E-2</v>
      </c>
      <c r="I86">
        <v>2.8299999999999999E-2</v>
      </c>
      <c r="J86">
        <v>2.4199999999999999E-2</v>
      </c>
      <c r="K86">
        <v>2.9499999999999998E-2</v>
      </c>
      <c r="L86">
        <v>2.64E-2</v>
      </c>
      <c r="M86">
        <v>2.93E-2</v>
      </c>
      <c r="N86">
        <v>2.7300000000000001E-2</v>
      </c>
      <c r="O86">
        <v>3.1199999999999999E-2</v>
      </c>
    </row>
    <row r="87" spans="2:15" x14ac:dyDescent="0.25">
      <c r="D87">
        <v>2.6200000000000001E-2</v>
      </c>
      <c r="E87">
        <v>2.2499999999999999E-2</v>
      </c>
      <c r="F87">
        <v>2.3099999999999999E-2</v>
      </c>
      <c r="G87">
        <v>2.75E-2</v>
      </c>
      <c r="H87">
        <v>2.64E-2</v>
      </c>
      <c r="I87">
        <v>2.7900000000000001E-2</v>
      </c>
      <c r="J87">
        <v>3.0200000000000001E-2</v>
      </c>
      <c r="K87">
        <v>2.9399999999999999E-2</v>
      </c>
      <c r="L87">
        <v>2.4899999999999999E-2</v>
      </c>
      <c r="M87">
        <v>2.9899999999999999E-2</v>
      </c>
      <c r="N87">
        <v>3.5000000000000003E-2</v>
      </c>
      <c r="O87">
        <v>3.5700000000000003E-2</v>
      </c>
    </row>
    <row r="88" spans="2:15" x14ac:dyDescent="0.25">
      <c r="D88">
        <v>2.8400000000000002E-2</v>
      </c>
      <c r="E88">
        <v>2.47E-2</v>
      </c>
      <c r="F88">
        <v>2.7099999999999999E-2</v>
      </c>
      <c r="G88">
        <v>2.9899999999999999E-2</v>
      </c>
      <c r="H88">
        <v>2.87E-2</v>
      </c>
      <c r="I88">
        <v>3.2899999999999999E-2</v>
      </c>
      <c r="J88">
        <v>3.15E-2</v>
      </c>
      <c r="K88">
        <v>2.92E-2</v>
      </c>
      <c r="L88">
        <v>3.6700000000000003E-2</v>
      </c>
      <c r="M88">
        <v>3.3700000000000001E-2</v>
      </c>
      <c r="N88">
        <v>0.04</v>
      </c>
      <c r="O88">
        <v>3.8800000000000001E-2</v>
      </c>
    </row>
    <row r="89" spans="2:15" x14ac:dyDescent="0.25">
      <c r="D89">
        <v>3.27E-2</v>
      </c>
      <c r="E89">
        <v>3.5200000000000002E-2</v>
      </c>
      <c r="F89">
        <v>4.7300000000000002E-2</v>
      </c>
      <c r="G89">
        <v>3.2300000000000002E-2</v>
      </c>
      <c r="H89">
        <v>3.8100000000000002E-2</v>
      </c>
      <c r="I89">
        <v>3.3700000000000001E-2</v>
      </c>
      <c r="J89">
        <v>3.1699999999999999E-2</v>
      </c>
      <c r="K89">
        <v>2.8000000000000001E-2</v>
      </c>
      <c r="L89">
        <v>2.64E-2</v>
      </c>
      <c r="M89">
        <v>3.3700000000000001E-2</v>
      </c>
      <c r="N89">
        <v>2.64E-2</v>
      </c>
      <c r="O89">
        <v>1.9800000000000002E-2</v>
      </c>
    </row>
    <row r="90" spans="2:15" x14ac:dyDescent="0.25">
      <c r="D90">
        <v>3.4799999999999998E-2</v>
      </c>
      <c r="E90">
        <v>3.5099999999999999E-2</v>
      </c>
      <c r="F90">
        <v>4.2000000000000003E-2</v>
      </c>
      <c r="G90">
        <v>3.4700000000000002E-2</v>
      </c>
      <c r="H90">
        <v>4.0099999999999997E-2</v>
      </c>
      <c r="I90">
        <v>3.85E-2</v>
      </c>
      <c r="J90">
        <v>3.5400000000000001E-2</v>
      </c>
      <c r="K90">
        <v>2.7400000000000001E-2</v>
      </c>
      <c r="L90">
        <v>2.9000000000000001E-2</v>
      </c>
      <c r="M90">
        <v>3.7199999999999997E-2</v>
      </c>
      <c r="N90">
        <v>2.2700000000000001E-2</v>
      </c>
      <c r="O90">
        <v>2.3800000000000002E-2</v>
      </c>
    </row>
    <row r="91" spans="2:15" x14ac:dyDescent="0.25">
      <c r="D91">
        <v>-4.0000000000000002E-4</v>
      </c>
      <c r="E91">
        <v>-4.0000000000000002E-4</v>
      </c>
      <c r="F91">
        <v>-5.0000000000000001E-4</v>
      </c>
      <c r="G91">
        <v>-5.0000000000000001E-4</v>
      </c>
      <c r="H91">
        <v>-2.9999999999999997E-4</v>
      </c>
      <c r="I91">
        <v>-2.9999999999999997E-4</v>
      </c>
      <c r="J91">
        <v>-2.0000000000000001E-4</v>
      </c>
      <c r="K91">
        <v>-1E-4</v>
      </c>
      <c r="L91">
        <v>-4.0000000000000002E-4</v>
      </c>
      <c r="M91">
        <v>-4.0000000000000002E-4</v>
      </c>
      <c r="N91">
        <v>-2.9999999999999997E-4</v>
      </c>
      <c r="O91">
        <v>-2.0000000000000001E-4</v>
      </c>
    </row>
    <row r="92" spans="2:15" x14ac:dyDescent="0.25">
      <c r="D92">
        <v>0</v>
      </c>
      <c r="E92">
        <v>1E-4</v>
      </c>
      <c r="F92">
        <v>0</v>
      </c>
      <c r="G92">
        <v>-1E-4</v>
      </c>
      <c r="H92">
        <v>0</v>
      </c>
      <c r="I92">
        <v>0</v>
      </c>
      <c r="J92">
        <v>2.0000000000000001E-4</v>
      </c>
      <c r="K92">
        <v>2.0000000000000001E-4</v>
      </c>
      <c r="L92">
        <v>0</v>
      </c>
      <c r="M92">
        <v>-1E-4</v>
      </c>
      <c r="N92">
        <v>-1E-4</v>
      </c>
      <c r="O92">
        <v>4.0000000000000002E-4</v>
      </c>
    </row>
    <row r="94" spans="2:15" x14ac:dyDescent="0.25">
      <c r="B94" s="1">
        <v>0.20833333333333334</v>
      </c>
      <c r="C94">
        <v>30</v>
      </c>
      <c r="D94">
        <v>3.5400000000000001E-2</v>
      </c>
      <c r="E94">
        <v>3.09E-2</v>
      </c>
      <c r="F94">
        <v>3.1899999999999998E-2</v>
      </c>
      <c r="G94">
        <v>2.93E-2</v>
      </c>
      <c r="H94">
        <v>3.49E-2</v>
      </c>
      <c r="I94">
        <v>3.3799999999999997E-2</v>
      </c>
      <c r="J94">
        <v>2.7699999999999999E-2</v>
      </c>
      <c r="K94">
        <v>3.2800000000000003E-2</v>
      </c>
      <c r="L94">
        <v>2.9700000000000001E-2</v>
      </c>
      <c r="M94">
        <v>-0.19220000000000001</v>
      </c>
      <c r="N94">
        <v>3.1E-2</v>
      </c>
      <c r="O94">
        <v>3.8300000000000001E-2</v>
      </c>
    </row>
    <row r="95" spans="2:15" x14ac:dyDescent="0.25">
      <c r="D95">
        <v>3.5999999999999997E-2</v>
      </c>
      <c r="E95">
        <v>2.52E-2</v>
      </c>
      <c r="F95">
        <v>3.0200000000000001E-2</v>
      </c>
      <c r="G95">
        <v>2.7199999999999998E-2</v>
      </c>
      <c r="H95">
        <v>3.39E-2</v>
      </c>
      <c r="I95">
        <v>3.2500000000000001E-2</v>
      </c>
      <c r="J95">
        <v>2.7699999999999999E-2</v>
      </c>
      <c r="K95">
        <v>3.4000000000000002E-2</v>
      </c>
      <c r="L95">
        <v>3.0200000000000001E-2</v>
      </c>
      <c r="M95">
        <v>3.39E-2</v>
      </c>
      <c r="N95">
        <v>3.1099999999999999E-2</v>
      </c>
      <c r="O95">
        <v>3.61E-2</v>
      </c>
    </row>
    <row r="96" spans="2:15" x14ac:dyDescent="0.25">
      <c r="D96">
        <v>3.0800000000000001E-2</v>
      </c>
      <c r="E96">
        <v>2.63E-2</v>
      </c>
      <c r="F96">
        <v>2.6700000000000002E-2</v>
      </c>
      <c r="G96">
        <v>3.1699999999999999E-2</v>
      </c>
      <c r="H96">
        <v>3.0499999999999999E-2</v>
      </c>
      <c r="I96">
        <v>3.2399999999999998E-2</v>
      </c>
      <c r="J96">
        <v>3.4700000000000002E-2</v>
      </c>
      <c r="K96">
        <v>3.3500000000000002E-2</v>
      </c>
      <c r="L96">
        <v>3.0099999999999998E-2</v>
      </c>
      <c r="M96">
        <v>3.4500000000000003E-2</v>
      </c>
      <c r="N96">
        <v>4.0399999999999998E-2</v>
      </c>
      <c r="O96">
        <v>4.1399999999999999E-2</v>
      </c>
    </row>
    <row r="97" spans="2:15" x14ac:dyDescent="0.25">
      <c r="D97">
        <v>3.27E-2</v>
      </c>
      <c r="E97">
        <v>2.8299999999999999E-2</v>
      </c>
      <c r="F97">
        <v>3.1099999999999999E-2</v>
      </c>
      <c r="G97">
        <v>3.4500000000000003E-2</v>
      </c>
      <c r="H97">
        <v>3.4000000000000002E-2</v>
      </c>
      <c r="I97">
        <v>3.7999999999999999E-2</v>
      </c>
      <c r="J97">
        <v>3.6299999999999999E-2</v>
      </c>
      <c r="K97">
        <v>3.3799999999999997E-2</v>
      </c>
      <c r="L97">
        <v>4.2000000000000003E-2</v>
      </c>
      <c r="M97">
        <v>3.9100000000000003E-2</v>
      </c>
      <c r="N97">
        <v>4.4999999999999998E-2</v>
      </c>
      <c r="O97">
        <v>4.4699999999999997E-2</v>
      </c>
    </row>
    <row r="98" spans="2:15" x14ac:dyDescent="0.25">
      <c r="D98">
        <v>3.7900000000000003E-2</v>
      </c>
      <c r="E98">
        <v>4.0599999999999997E-2</v>
      </c>
      <c r="F98">
        <v>5.33E-2</v>
      </c>
      <c r="G98">
        <v>3.7600000000000001E-2</v>
      </c>
      <c r="H98">
        <v>4.5100000000000001E-2</v>
      </c>
      <c r="I98">
        <v>3.8800000000000001E-2</v>
      </c>
      <c r="J98">
        <v>3.6600000000000001E-2</v>
      </c>
      <c r="K98">
        <v>3.2099999999999997E-2</v>
      </c>
      <c r="L98">
        <v>3.04E-2</v>
      </c>
      <c r="M98">
        <v>3.8800000000000001E-2</v>
      </c>
      <c r="N98">
        <v>2.58E-2</v>
      </c>
      <c r="O98">
        <v>2.3099999999999999E-2</v>
      </c>
    </row>
    <row r="99" spans="2:15" x14ac:dyDescent="0.25">
      <c r="D99">
        <v>0.04</v>
      </c>
      <c r="E99">
        <v>4.1799999999999997E-2</v>
      </c>
      <c r="F99">
        <v>4.8599999999999997E-2</v>
      </c>
      <c r="G99">
        <v>4.02E-2</v>
      </c>
      <c r="H99">
        <v>4.6800000000000001E-2</v>
      </c>
      <c r="I99">
        <v>4.4600000000000001E-2</v>
      </c>
      <c r="J99">
        <v>4.0599999999999997E-2</v>
      </c>
      <c r="K99">
        <v>3.15E-2</v>
      </c>
      <c r="L99">
        <v>3.32E-2</v>
      </c>
      <c r="M99">
        <v>4.2900000000000001E-2</v>
      </c>
      <c r="N99">
        <v>2.5899999999999999E-2</v>
      </c>
      <c r="O99">
        <v>2.7400000000000001E-2</v>
      </c>
    </row>
    <row r="100" spans="2:15" x14ac:dyDescent="0.25">
      <c r="D100">
        <v>-1E-4</v>
      </c>
      <c r="E100">
        <v>-4.0000000000000002E-4</v>
      </c>
      <c r="F100">
        <v>-2.0000000000000001E-4</v>
      </c>
      <c r="G100">
        <v>-2.9999999999999997E-4</v>
      </c>
      <c r="H100">
        <v>-1E-4</v>
      </c>
      <c r="I100">
        <v>-1E-4</v>
      </c>
      <c r="J100">
        <v>-1E-4</v>
      </c>
      <c r="K100">
        <v>0</v>
      </c>
      <c r="L100">
        <v>-1E-4</v>
      </c>
      <c r="M100">
        <v>-1E-4</v>
      </c>
      <c r="N100">
        <v>-1E-4</v>
      </c>
      <c r="O100">
        <v>-2.9999999999999997E-4</v>
      </c>
    </row>
    <row r="101" spans="2:15" x14ac:dyDescent="0.25">
      <c r="D101">
        <v>0</v>
      </c>
      <c r="E101">
        <v>0</v>
      </c>
      <c r="F101">
        <v>0</v>
      </c>
      <c r="G101">
        <v>-2.0000000000000001E-4</v>
      </c>
      <c r="H101">
        <v>1E-4</v>
      </c>
      <c r="I101">
        <v>0</v>
      </c>
      <c r="J101">
        <v>1E-4</v>
      </c>
      <c r="K101">
        <v>-1E-4</v>
      </c>
      <c r="L101">
        <v>-1E-4</v>
      </c>
      <c r="M101">
        <v>0</v>
      </c>
      <c r="N101">
        <v>0</v>
      </c>
      <c r="O101">
        <v>2.9999999999999997E-4</v>
      </c>
    </row>
    <row r="103" spans="2:15" x14ac:dyDescent="0.25">
      <c r="B103" s="1">
        <v>0.22916666666666666</v>
      </c>
      <c r="C103">
        <v>30</v>
      </c>
      <c r="D103">
        <v>4.0300000000000002E-2</v>
      </c>
      <c r="E103">
        <v>3.4500000000000003E-2</v>
      </c>
      <c r="F103">
        <v>3.61E-2</v>
      </c>
      <c r="G103">
        <v>3.32E-2</v>
      </c>
      <c r="H103">
        <v>3.9699999999999999E-2</v>
      </c>
      <c r="I103">
        <v>3.8199999999999998E-2</v>
      </c>
      <c r="J103">
        <v>3.1199999999999999E-2</v>
      </c>
      <c r="K103">
        <v>3.7699999999999997E-2</v>
      </c>
      <c r="L103">
        <v>3.4200000000000001E-2</v>
      </c>
      <c r="M103">
        <v>-0.188</v>
      </c>
      <c r="N103">
        <v>3.4700000000000002E-2</v>
      </c>
      <c r="O103">
        <v>4.3200000000000002E-2</v>
      </c>
    </row>
    <row r="104" spans="2:15" x14ac:dyDescent="0.25">
      <c r="D104">
        <v>4.0800000000000003E-2</v>
      </c>
      <c r="E104">
        <v>2.8400000000000002E-2</v>
      </c>
      <c r="F104">
        <v>3.4200000000000001E-2</v>
      </c>
      <c r="G104">
        <v>3.1E-2</v>
      </c>
      <c r="H104">
        <v>3.8800000000000001E-2</v>
      </c>
      <c r="I104">
        <v>3.6799999999999999E-2</v>
      </c>
      <c r="J104">
        <v>3.1800000000000002E-2</v>
      </c>
      <c r="K104">
        <v>3.9199999999999999E-2</v>
      </c>
      <c r="L104">
        <v>3.4000000000000002E-2</v>
      </c>
      <c r="M104">
        <v>3.85E-2</v>
      </c>
      <c r="N104">
        <v>3.5099999999999999E-2</v>
      </c>
      <c r="O104">
        <v>4.1599999999999998E-2</v>
      </c>
    </row>
    <row r="105" spans="2:15" x14ac:dyDescent="0.25">
      <c r="D105">
        <v>3.49E-2</v>
      </c>
      <c r="E105">
        <v>2.98E-2</v>
      </c>
      <c r="F105">
        <v>0.03</v>
      </c>
      <c r="G105">
        <v>3.5900000000000001E-2</v>
      </c>
      <c r="H105">
        <v>3.44E-2</v>
      </c>
      <c r="I105">
        <v>3.6799999999999999E-2</v>
      </c>
      <c r="J105">
        <v>3.9399999999999998E-2</v>
      </c>
      <c r="K105">
        <v>3.7999999999999999E-2</v>
      </c>
      <c r="L105">
        <v>3.5200000000000002E-2</v>
      </c>
      <c r="M105">
        <v>4.0599999999999997E-2</v>
      </c>
      <c r="N105">
        <v>4.58E-2</v>
      </c>
      <c r="O105">
        <v>4.7199999999999999E-2</v>
      </c>
    </row>
    <row r="106" spans="2:15" x14ac:dyDescent="0.25">
      <c r="D106">
        <v>3.7199999999999997E-2</v>
      </c>
      <c r="E106">
        <v>3.2199999999999999E-2</v>
      </c>
      <c r="F106">
        <v>3.5000000000000003E-2</v>
      </c>
      <c r="G106">
        <v>3.9100000000000003E-2</v>
      </c>
      <c r="H106">
        <v>3.78E-2</v>
      </c>
      <c r="I106">
        <v>4.3499999999999997E-2</v>
      </c>
      <c r="J106">
        <v>4.1500000000000002E-2</v>
      </c>
      <c r="K106">
        <v>3.85E-2</v>
      </c>
      <c r="L106">
        <v>4.7699999999999999E-2</v>
      </c>
      <c r="M106">
        <v>4.5100000000000001E-2</v>
      </c>
      <c r="N106">
        <v>5.0299999999999997E-2</v>
      </c>
      <c r="O106">
        <v>5.0799999999999998E-2</v>
      </c>
    </row>
    <row r="107" spans="2:15" x14ac:dyDescent="0.25">
      <c r="D107">
        <v>4.2900000000000001E-2</v>
      </c>
      <c r="E107">
        <v>4.58E-2</v>
      </c>
      <c r="F107">
        <v>5.96E-2</v>
      </c>
      <c r="G107">
        <v>4.2700000000000002E-2</v>
      </c>
      <c r="H107">
        <v>5.0500000000000003E-2</v>
      </c>
      <c r="I107">
        <v>4.36E-2</v>
      </c>
      <c r="J107">
        <v>4.1099999999999998E-2</v>
      </c>
      <c r="K107">
        <v>3.61E-2</v>
      </c>
      <c r="L107">
        <v>3.4200000000000001E-2</v>
      </c>
      <c r="M107">
        <v>4.36E-2</v>
      </c>
      <c r="N107">
        <v>2.8799999999999999E-2</v>
      </c>
      <c r="O107">
        <v>2.6200000000000001E-2</v>
      </c>
    </row>
    <row r="108" spans="2:15" x14ac:dyDescent="0.25">
      <c r="D108">
        <v>4.5199999999999997E-2</v>
      </c>
      <c r="E108">
        <v>4.5900000000000003E-2</v>
      </c>
      <c r="F108">
        <v>5.5100000000000003E-2</v>
      </c>
      <c r="G108">
        <v>4.6100000000000002E-2</v>
      </c>
      <c r="H108">
        <v>5.2900000000000003E-2</v>
      </c>
      <c r="I108">
        <v>5.04E-2</v>
      </c>
      <c r="J108">
        <v>4.5499999999999999E-2</v>
      </c>
      <c r="K108">
        <v>3.6200000000000003E-2</v>
      </c>
      <c r="L108">
        <v>3.7600000000000001E-2</v>
      </c>
      <c r="M108">
        <v>4.8800000000000003E-2</v>
      </c>
      <c r="N108">
        <v>2.8799999999999999E-2</v>
      </c>
      <c r="O108">
        <v>3.1E-2</v>
      </c>
    </row>
    <row r="109" spans="2:15" x14ac:dyDescent="0.25">
      <c r="D109">
        <v>-5.0000000000000001E-4</v>
      </c>
      <c r="E109">
        <v>-4.0000000000000002E-4</v>
      </c>
      <c r="F109">
        <v>-4.0000000000000002E-4</v>
      </c>
      <c r="G109">
        <v>-4.0000000000000002E-4</v>
      </c>
      <c r="H109">
        <v>-2.9999999999999997E-4</v>
      </c>
      <c r="I109">
        <v>-2.0000000000000001E-4</v>
      </c>
      <c r="J109">
        <v>-2.9999999999999997E-4</v>
      </c>
      <c r="K109">
        <v>0</v>
      </c>
      <c r="L109">
        <v>-2.0000000000000001E-4</v>
      </c>
      <c r="M109">
        <v>-4.0000000000000002E-4</v>
      </c>
      <c r="N109">
        <v>-2.9999999999999997E-4</v>
      </c>
      <c r="O109">
        <v>-2.9999999999999997E-4</v>
      </c>
    </row>
    <row r="110" spans="2:15" x14ac:dyDescent="0.25">
      <c r="D110">
        <v>0</v>
      </c>
      <c r="E110">
        <v>-1E-4</v>
      </c>
      <c r="F110">
        <v>-2.9999999999999997E-4</v>
      </c>
      <c r="G110">
        <v>-2.0000000000000001E-4</v>
      </c>
      <c r="H110">
        <v>1E-4</v>
      </c>
      <c r="I110">
        <v>0</v>
      </c>
      <c r="J110">
        <v>2.9999999999999997E-4</v>
      </c>
      <c r="K110">
        <v>0</v>
      </c>
      <c r="L110">
        <v>0</v>
      </c>
      <c r="M110">
        <v>-1E-4</v>
      </c>
      <c r="N110">
        <v>0</v>
      </c>
      <c r="O110">
        <v>0</v>
      </c>
    </row>
    <row r="112" spans="2:15" x14ac:dyDescent="0.25">
      <c r="B112" s="1">
        <v>0.25</v>
      </c>
      <c r="C112">
        <v>30</v>
      </c>
      <c r="D112">
        <v>4.5199999999999997E-2</v>
      </c>
      <c r="E112">
        <v>3.9199999999999999E-2</v>
      </c>
      <c r="F112">
        <v>4.0300000000000002E-2</v>
      </c>
      <c r="G112">
        <v>3.73E-2</v>
      </c>
      <c r="H112">
        <v>4.4299999999999999E-2</v>
      </c>
      <c r="I112">
        <v>4.3099999999999999E-2</v>
      </c>
      <c r="J112">
        <v>3.5299999999999998E-2</v>
      </c>
      <c r="K112">
        <v>4.2700000000000002E-2</v>
      </c>
      <c r="L112">
        <v>3.7900000000000003E-2</v>
      </c>
      <c r="M112">
        <v>-0.1837</v>
      </c>
      <c r="N112">
        <v>3.9300000000000002E-2</v>
      </c>
      <c r="O112">
        <v>4.8800000000000003E-2</v>
      </c>
    </row>
    <row r="113" spans="2:15" x14ac:dyDescent="0.25">
      <c r="D113">
        <v>4.6100000000000002E-2</v>
      </c>
      <c r="E113">
        <v>3.1899999999999998E-2</v>
      </c>
      <c r="F113">
        <v>3.8199999999999998E-2</v>
      </c>
      <c r="G113">
        <v>3.49E-2</v>
      </c>
      <c r="H113">
        <v>4.3200000000000002E-2</v>
      </c>
      <c r="I113">
        <v>4.1500000000000002E-2</v>
      </c>
      <c r="J113">
        <v>3.6200000000000003E-2</v>
      </c>
      <c r="K113">
        <v>4.41E-2</v>
      </c>
      <c r="L113">
        <v>3.8600000000000002E-2</v>
      </c>
      <c r="M113">
        <v>4.2999999999999997E-2</v>
      </c>
      <c r="N113">
        <v>3.9300000000000002E-2</v>
      </c>
      <c r="O113">
        <v>4.7199999999999999E-2</v>
      </c>
    </row>
    <row r="114" spans="2:15" x14ac:dyDescent="0.25">
      <c r="D114">
        <v>3.8899999999999997E-2</v>
      </c>
      <c r="E114">
        <v>3.3399999999999999E-2</v>
      </c>
      <c r="F114">
        <v>3.3700000000000001E-2</v>
      </c>
      <c r="G114">
        <v>4.0399999999999998E-2</v>
      </c>
      <c r="H114">
        <v>3.8800000000000001E-2</v>
      </c>
      <c r="I114">
        <v>4.1599999999999998E-2</v>
      </c>
      <c r="J114">
        <v>4.4400000000000002E-2</v>
      </c>
      <c r="K114">
        <v>4.3099999999999999E-2</v>
      </c>
      <c r="L114">
        <v>4.0899999999999999E-2</v>
      </c>
      <c r="M114">
        <v>4.8000000000000001E-2</v>
      </c>
      <c r="N114">
        <v>5.1400000000000001E-2</v>
      </c>
      <c r="O114">
        <v>5.2900000000000003E-2</v>
      </c>
    </row>
    <row r="115" spans="2:15" x14ac:dyDescent="0.25">
      <c r="D115">
        <v>4.2099999999999999E-2</v>
      </c>
      <c r="E115">
        <v>3.5999999999999997E-2</v>
      </c>
      <c r="F115">
        <v>3.95E-2</v>
      </c>
      <c r="G115">
        <v>4.3799999999999999E-2</v>
      </c>
      <c r="H115">
        <v>4.24E-2</v>
      </c>
      <c r="I115">
        <v>4.8500000000000001E-2</v>
      </c>
      <c r="J115">
        <v>4.7E-2</v>
      </c>
      <c r="K115">
        <v>4.3200000000000002E-2</v>
      </c>
      <c r="L115">
        <v>5.3199999999999997E-2</v>
      </c>
      <c r="M115">
        <v>5.2299999999999999E-2</v>
      </c>
      <c r="N115">
        <v>5.62E-2</v>
      </c>
      <c r="O115">
        <v>5.7000000000000002E-2</v>
      </c>
    </row>
    <row r="116" spans="2:15" x14ac:dyDescent="0.25">
      <c r="D116">
        <v>4.8399999999999999E-2</v>
      </c>
      <c r="E116">
        <v>5.1900000000000002E-2</v>
      </c>
      <c r="F116">
        <v>6.6199999999999995E-2</v>
      </c>
      <c r="G116">
        <v>4.8399999999999999E-2</v>
      </c>
      <c r="H116">
        <v>5.8099999999999999E-2</v>
      </c>
      <c r="I116">
        <v>4.9299999999999997E-2</v>
      </c>
      <c r="J116">
        <v>4.6300000000000001E-2</v>
      </c>
      <c r="K116">
        <v>4.0599999999999997E-2</v>
      </c>
      <c r="L116">
        <v>3.85E-2</v>
      </c>
      <c r="M116">
        <v>4.9399999999999999E-2</v>
      </c>
      <c r="N116">
        <v>3.1699999999999999E-2</v>
      </c>
      <c r="O116">
        <v>2.93E-2</v>
      </c>
    </row>
    <row r="117" spans="2:15" x14ac:dyDescent="0.25">
      <c r="D117">
        <v>5.11E-2</v>
      </c>
      <c r="E117">
        <v>5.1700000000000003E-2</v>
      </c>
      <c r="F117">
        <v>6.2300000000000001E-2</v>
      </c>
      <c r="G117">
        <v>5.21E-2</v>
      </c>
      <c r="H117">
        <v>5.9900000000000002E-2</v>
      </c>
      <c r="I117">
        <v>5.6599999999999998E-2</v>
      </c>
      <c r="J117">
        <v>5.16E-2</v>
      </c>
      <c r="K117">
        <v>4.1000000000000002E-2</v>
      </c>
      <c r="L117">
        <v>4.24E-2</v>
      </c>
      <c r="M117">
        <v>5.4800000000000001E-2</v>
      </c>
      <c r="N117">
        <v>3.2599999999999997E-2</v>
      </c>
      <c r="O117">
        <v>3.49E-2</v>
      </c>
    </row>
    <row r="118" spans="2:15" x14ac:dyDescent="0.25">
      <c r="D118">
        <v>-2.9999999999999997E-4</v>
      </c>
      <c r="E118">
        <v>-2.9999999999999997E-4</v>
      </c>
      <c r="F118">
        <v>-1E-4</v>
      </c>
      <c r="G118">
        <v>-2.9999999999999997E-4</v>
      </c>
      <c r="H118">
        <v>-2.0000000000000001E-4</v>
      </c>
      <c r="I118">
        <v>-2.9999999999999997E-4</v>
      </c>
      <c r="J118">
        <v>-2.0000000000000001E-4</v>
      </c>
      <c r="K118">
        <v>0</v>
      </c>
      <c r="L118">
        <v>-2.9999999999999997E-4</v>
      </c>
      <c r="M118">
        <v>-2.0000000000000001E-4</v>
      </c>
      <c r="N118">
        <v>-2.9999999999999997E-4</v>
      </c>
      <c r="O118">
        <v>-2.0000000000000001E-4</v>
      </c>
    </row>
    <row r="119" spans="2:15" x14ac:dyDescent="0.25">
      <c r="D119">
        <v>1E-4</v>
      </c>
      <c r="E119">
        <v>0</v>
      </c>
      <c r="F119">
        <v>-2.0000000000000001E-4</v>
      </c>
      <c r="G119">
        <v>-2.0000000000000001E-4</v>
      </c>
      <c r="H119">
        <v>1E-4</v>
      </c>
      <c r="I119">
        <v>0</v>
      </c>
      <c r="J119">
        <v>0</v>
      </c>
      <c r="K119">
        <v>2.0000000000000001E-4</v>
      </c>
      <c r="L119">
        <v>-2.0000000000000001E-4</v>
      </c>
      <c r="M119">
        <v>0</v>
      </c>
      <c r="N119">
        <v>-1E-4</v>
      </c>
      <c r="O119">
        <v>2.0000000000000001E-4</v>
      </c>
    </row>
    <row r="121" spans="2:15" x14ac:dyDescent="0.25">
      <c r="B121" s="1">
        <v>0.27083333333333331</v>
      </c>
      <c r="C121">
        <v>30</v>
      </c>
      <c r="D121">
        <v>5.0299999999999997E-2</v>
      </c>
      <c r="E121">
        <v>4.3499999999999997E-2</v>
      </c>
      <c r="F121">
        <v>4.4999999999999998E-2</v>
      </c>
      <c r="G121">
        <v>4.1399999999999999E-2</v>
      </c>
      <c r="H121">
        <v>4.9500000000000002E-2</v>
      </c>
      <c r="I121">
        <v>4.7600000000000003E-2</v>
      </c>
      <c r="J121">
        <v>3.9300000000000002E-2</v>
      </c>
      <c r="K121">
        <v>4.7300000000000002E-2</v>
      </c>
      <c r="L121">
        <v>4.3499999999999997E-2</v>
      </c>
      <c r="M121">
        <v>-0.1789</v>
      </c>
      <c r="N121">
        <v>4.3900000000000002E-2</v>
      </c>
      <c r="O121">
        <v>5.3999999999999999E-2</v>
      </c>
    </row>
    <row r="122" spans="2:15" x14ac:dyDescent="0.25">
      <c r="D122">
        <v>5.16E-2</v>
      </c>
      <c r="E122">
        <v>3.5700000000000003E-2</v>
      </c>
      <c r="F122">
        <v>4.2500000000000003E-2</v>
      </c>
      <c r="G122">
        <v>3.8800000000000001E-2</v>
      </c>
      <c r="H122">
        <v>4.8599999999999997E-2</v>
      </c>
      <c r="I122">
        <v>4.6300000000000001E-2</v>
      </c>
      <c r="J122">
        <v>4.0500000000000001E-2</v>
      </c>
      <c r="K122">
        <v>4.9399999999999999E-2</v>
      </c>
      <c r="L122">
        <v>4.3400000000000001E-2</v>
      </c>
      <c r="M122">
        <v>4.8399999999999999E-2</v>
      </c>
      <c r="N122">
        <v>4.3999999999999997E-2</v>
      </c>
      <c r="O122">
        <v>5.2900000000000003E-2</v>
      </c>
    </row>
    <row r="123" spans="2:15" x14ac:dyDescent="0.25">
      <c r="D123">
        <v>4.3700000000000003E-2</v>
      </c>
      <c r="E123">
        <v>3.7199999999999997E-2</v>
      </c>
      <c r="F123">
        <v>3.7699999999999997E-2</v>
      </c>
      <c r="G123">
        <v>4.5199999999999997E-2</v>
      </c>
      <c r="H123">
        <v>4.3499999999999997E-2</v>
      </c>
      <c r="I123">
        <v>4.5999999999999999E-2</v>
      </c>
      <c r="J123">
        <v>4.9399999999999999E-2</v>
      </c>
      <c r="K123">
        <v>4.82E-2</v>
      </c>
      <c r="L123">
        <v>4.5999999999999999E-2</v>
      </c>
      <c r="M123">
        <v>5.28E-2</v>
      </c>
      <c r="N123">
        <v>5.7099999999999998E-2</v>
      </c>
      <c r="O123">
        <v>5.9400000000000001E-2</v>
      </c>
    </row>
    <row r="124" spans="2:15" x14ac:dyDescent="0.25">
      <c r="D124">
        <v>4.6600000000000003E-2</v>
      </c>
      <c r="E124">
        <v>0.04</v>
      </c>
      <c r="F124">
        <v>4.3900000000000002E-2</v>
      </c>
      <c r="G124">
        <v>4.9200000000000001E-2</v>
      </c>
      <c r="H124">
        <v>4.7300000000000002E-2</v>
      </c>
      <c r="I124">
        <v>5.1299999999999998E-2</v>
      </c>
      <c r="J124">
        <v>5.1999999999999998E-2</v>
      </c>
      <c r="K124">
        <v>4.8300000000000003E-2</v>
      </c>
      <c r="L124">
        <v>5.8299999999999998E-2</v>
      </c>
      <c r="M124">
        <v>5.7799999999999997E-2</v>
      </c>
      <c r="N124">
        <v>6.2399999999999997E-2</v>
      </c>
      <c r="O124">
        <v>6.4000000000000001E-2</v>
      </c>
    </row>
    <row r="125" spans="2:15" x14ac:dyDescent="0.25">
      <c r="D125">
        <v>5.4199999999999998E-2</v>
      </c>
      <c r="E125">
        <v>5.7299999999999997E-2</v>
      </c>
      <c r="F125">
        <v>7.2800000000000004E-2</v>
      </c>
      <c r="G125">
        <v>5.4100000000000002E-2</v>
      </c>
      <c r="H125">
        <v>6.5199999999999994E-2</v>
      </c>
      <c r="I125">
        <v>5.45E-2</v>
      </c>
      <c r="J125">
        <v>5.16E-2</v>
      </c>
      <c r="K125">
        <v>4.53E-2</v>
      </c>
      <c r="L125">
        <v>4.24E-2</v>
      </c>
      <c r="M125">
        <v>5.5500000000000001E-2</v>
      </c>
      <c r="N125">
        <v>3.56E-2</v>
      </c>
      <c r="O125">
        <v>3.1899999999999998E-2</v>
      </c>
    </row>
    <row r="126" spans="2:15" x14ac:dyDescent="0.25">
      <c r="D126">
        <v>5.7000000000000002E-2</v>
      </c>
      <c r="E126">
        <v>5.7500000000000002E-2</v>
      </c>
      <c r="F126">
        <v>6.9199999999999998E-2</v>
      </c>
      <c r="G126">
        <v>5.8200000000000002E-2</v>
      </c>
      <c r="H126">
        <v>6.6799999999999998E-2</v>
      </c>
      <c r="I126">
        <v>6.2899999999999998E-2</v>
      </c>
      <c r="J126">
        <v>5.6899999999999999E-2</v>
      </c>
      <c r="K126">
        <v>4.5600000000000002E-2</v>
      </c>
      <c r="L126">
        <v>4.6699999999999998E-2</v>
      </c>
      <c r="M126">
        <v>6.1499999999999999E-2</v>
      </c>
      <c r="N126">
        <v>3.5900000000000001E-2</v>
      </c>
      <c r="O126">
        <v>3.8899999999999997E-2</v>
      </c>
    </row>
    <row r="127" spans="2:15" x14ac:dyDescent="0.25">
      <c r="D127">
        <v>-2.9999999999999997E-4</v>
      </c>
      <c r="E127">
        <v>-2.9999999999999997E-4</v>
      </c>
      <c r="F127">
        <v>-2.0000000000000001E-4</v>
      </c>
      <c r="G127">
        <v>-2.9999999999999997E-4</v>
      </c>
      <c r="H127">
        <v>-2.9999999999999997E-4</v>
      </c>
      <c r="I127">
        <v>-2.9999999999999997E-4</v>
      </c>
      <c r="J127">
        <v>-4.0000000000000002E-4</v>
      </c>
      <c r="K127">
        <v>-1E-4</v>
      </c>
      <c r="L127">
        <v>-2.9999999999999997E-4</v>
      </c>
      <c r="M127">
        <v>-1E-4</v>
      </c>
      <c r="N127">
        <v>-2.0000000000000001E-4</v>
      </c>
      <c r="O127">
        <v>-2.0000000000000001E-4</v>
      </c>
    </row>
    <row r="128" spans="2:15" x14ac:dyDescent="0.25">
      <c r="D128">
        <v>-1E-4</v>
      </c>
      <c r="E128">
        <v>-1E-4</v>
      </c>
      <c r="F128">
        <v>-4.0000000000000002E-4</v>
      </c>
      <c r="G128">
        <v>-2.0000000000000001E-4</v>
      </c>
      <c r="H128">
        <v>1E-4</v>
      </c>
      <c r="I128">
        <v>-1E-4</v>
      </c>
      <c r="J128">
        <v>1E-4</v>
      </c>
      <c r="K128">
        <v>-2.0000000000000001E-4</v>
      </c>
      <c r="L128">
        <v>0</v>
      </c>
      <c r="M128">
        <v>-1E-4</v>
      </c>
      <c r="N128">
        <v>0</v>
      </c>
      <c r="O128">
        <v>1E-4</v>
      </c>
    </row>
    <row r="130" spans="2:15" x14ac:dyDescent="0.25">
      <c r="B130" s="1">
        <v>0.29166666666666669</v>
      </c>
      <c r="C130">
        <v>30</v>
      </c>
      <c r="D130">
        <v>5.5300000000000002E-2</v>
      </c>
      <c r="E130">
        <v>4.7699999999999999E-2</v>
      </c>
      <c r="F130">
        <v>5.1799999999999999E-2</v>
      </c>
      <c r="G130">
        <v>4.58E-2</v>
      </c>
      <c r="H130">
        <v>5.4300000000000001E-2</v>
      </c>
      <c r="I130">
        <v>5.28E-2</v>
      </c>
      <c r="J130">
        <v>4.3400000000000001E-2</v>
      </c>
      <c r="K130">
        <v>5.2400000000000002E-2</v>
      </c>
      <c r="L130">
        <v>4.7100000000000003E-2</v>
      </c>
      <c r="M130">
        <v>-0.17449999999999999</v>
      </c>
      <c r="N130">
        <v>4.8500000000000001E-2</v>
      </c>
      <c r="O130">
        <v>5.96E-2</v>
      </c>
    </row>
    <row r="131" spans="2:15" x14ac:dyDescent="0.25">
      <c r="D131">
        <v>5.7200000000000001E-2</v>
      </c>
      <c r="E131">
        <v>3.9300000000000002E-2</v>
      </c>
      <c r="F131">
        <v>4.7399999999999998E-2</v>
      </c>
      <c r="G131">
        <v>4.2999999999999997E-2</v>
      </c>
      <c r="H131">
        <v>5.3600000000000002E-2</v>
      </c>
      <c r="I131">
        <v>5.0900000000000001E-2</v>
      </c>
      <c r="J131">
        <v>4.4900000000000002E-2</v>
      </c>
      <c r="K131">
        <v>5.4899999999999997E-2</v>
      </c>
      <c r="L131">
        <v>4.8000000000000001E-2</v>
      </c>
      <c r="M131">
        <v>5.3800000000000001E-2</v>
      </c>
      <c r="N131">
        <v>4.8399999999999999E-2</v>
      </c>
      <c r="O131">
        <v>5.9799999999999999E-2</v>
      </c>
    </row>
    <row r="132" spans="2:15" x14ac:dyDescent="0.25">
      <c r="D132">
        <v>4.8800000000000003E-2</v>
      </c>
      <c r="E132">
        <v>4.1300000000000003E-2</v>
      </c>
      <c r="F132">
        <v>4.19E-2</v>
      </c>
      <c r="G132">
        <v>5.04E-2</v>
      </c>
      <c r="H132">
        <v>4.87E-2</v>
      </c>
      <c r="I132">
        <v>5.1400000000000001E-2</v>
      </c>
      <c r="J132">
        <v>5.5E-2</v>
      </c>
      <c r="K132">
        <v>5.3900000000000003E-2</v>
      </c>
      <c r="L132">
        <v>5.2299999999999999E-2</v>
      </c>
      <c r="M132">
        <v>5.7799999999999997E-2</v>
      </c>
      <c r="N132">
        <v>6.3100000000000003E-2</v>
      </c>
      <c r="O132">
        <v>6.5699999999999995E-2</v>
      </c>
    </row>
    <row r="133" spans="2:15" x14ac:dyDescent="0.25">
      <c r="D133">
        <v>5.1799999999999999E-2</v>
      </c>
      <c r="E133">
        <v>4.4299999999999999E-2</v>
      </c>
      <c r="F133">
        <v>4.9000000000000002E-2</v>
      </c>
      <c r="G133">
        <v>5.4699999999999999E-2</v>
      </c>
      <c r="H133">
        <v>5.2400000000000002E-2</v>
      </c>
      <c r="I133">
        <v>5.6599999999999998E-2</v>
      </c>
      <c r="J133">
        <v>5.74E-2</v>
      </c>
      <c r="K133">
        <v>5.3699999999999998E-2</v>
      </c>
      <c r="L133">
        <v>6.4500000000000002E-2</v>
      </c>
      <c r="M133">
        <v>6.3600000000000004E-2</v>
      </c>
      <c r="N133">
        <v>6.9000000000000006E-2</v>
      </c>
      <c r="O133">
        <v>7.0800000000000002E-2</v>
      </c>
    </row>
    <row r="134" spans="2:15" x14ac:dyDescent="0.25">
      <c r="D134">
        <v>5.96E-2</v>
      </c>
      <c r="E134">
        <v>6.3500000000000001E-2</v>
      </c>
      <c r="F134">
        <v>7.9600000000000004E-2</v>
      </c>
      <c r="G134">
        <v>6.0400000000000002E-2</v>
      </c>
      <c r="H134">
        <v>7.2400000000000006E-2</v>
      </c>
      <c r="I134">
        <v>6.0400000000000002E-2</v>
      </c>
      <c r="J134">
        <v>5.6899999999999999E-2</v>
      </c>
      <c r="K134">
        <v>4.99E-2</v>
      </c>
      <c r="L134">
        <v>4.7100000000000003E-2</v>
      </c>
      <c r="M134">
        <v>6.1400000000000003E-2</v>
      </c>
      <c r="N134">
        <v>3.9600000000000003E-2</v>
      </c>
      <c r="O134">
        <v>3.5900000000000001E-2</v>
      </c>
    </row>
    <row r="135" spans="2:15" x14ac:dyDescent="0.25">
      <c r="D135">
        <v>6.2799999999999995E-2</v>
      </c>
      <c r="E135">
        <v>6.3399999999999998E-2</v>
      </c>
      <c r="F135">
        <v>7.6700000000000004E-2</v>
      </c>
      <c r="G135">
        <v>6.4600000000000005E-2</v>
      </c>
      <c r="H135">
        <v>7.4300000000000005E-2</v>
      </c>
      <c r="I135">
        <v>6.9099999999999995E-2</v>
      </c>
      <c r="J135">
        <v>6.2799999999999995E-2</v>
      </c>
      <c r="K135">
        <v>5.04E-2</v>
      </c>
      <c r="L135">
        <v>5.1400000000000001E-2</v>
      </c>
      <c r="M135">
        <v>6.7900000000000002E-2</v>
      </c>
      <c r="N135">
        <v>3.9100000000000003E-2</v>
      </c>
      <c r="O135">
        <v>4.3400000000000001E-2</v>
      </c>
    </row>
    <row r="136" spans="2:15" x14ac:dyDescent="0.25">
      <c r="D136">
        <v>-2.0000000000000001E-4</v>
      </c>
      <c r="E136">
        <v>-2.9999999999999997E-4</v>
      </c>
      <c r="F136">
        <v>-2.0000000000000001E-4</v>
      </c>
      <c r="G136">
        <v>-2.0000000000000001E-4</v>
      </c>
      <c r="H136">
        <v>-2.9999999999999997E-4</v>
      </c>
      <c r="I136">
        <v>-1E-4</v>
      </c>
      <c r="J136">
        <v>0</v>
      </c>
      <c r="K136">
        <v>0</v>
      </c>
      <c r="L136">
        <v>-2.0000000000000001E-4</v>
      </c>
      <c r="M136">
        <v>-2.0000000000000001E-4</v>
      </c>
      <c r="N136">
        <v>-2.0000000000000001E-4</v>
      </c>
      <c r="O136">
        <v>-2.0000000000000001E-4</v>
      </c>
    </row>
    <row r="137" spans="2:15" x14ac:dyDescent="0.25">
      <c r="D137">
        <v>-2.9999999999999997E-4</v>
      </c>
      <c r="E137">
        <v>-1E-4</v>
      </c>
      <c r="F137">
        <v>-2.9999999999999997E-4</v>
      </c>
      <c r="G137">
        <v>-2.9999999999999997E-4</v>
      </c>
      <c r="H137">
        <v>0</v>
      </c>
      <c r="I137">
        <v>-2.0000000000000001E-4</v>
      </c>
      <c r="J137">
        <v>1E-4</v>
      </c>
      <c r="K137">
        <v>0</v>
      </c>
      <c r="L137">
        <v>0</v>
      </c>
      <c r="M137">
        <v>0</v>
      </c>
      <c r="N137">
        <v>0</v>
      </c>
      <c r="O137">
        <v>0</v>
      </c>
    </row>
    <row r="139" spans="2:15" x14ac:dyDescent="0.25">
      <c r="B139" s="1">
        <v>0.3125</v>
      </c>
      <c r="C139">
        <v>30</v>
      </c>
      <c r="D139">
        <v>6.1100000000000002E-2</v>
      </c>
      <c r="E139">
        <v>5.3199999999999997E-2</v>
      </c>
      <c r="F139">
        <v>5.45E-2</v>
      </c>
      <c r="G139">
        <v>5.0200000000000002E-2</v>
      </c>
      <c r="H139">
        <v>5.9400000000000001E-2</v>
      </c>
      <c r="I139">
        <v>5.8099999999999999E-2</v>
      </c>
      <c r="J139">
        <v>4.7500000000000001E-2</v>
      </c>
      <c r="K139">
        <v>5.7799999999999997E-2</v>
      </c>
      <c r="L139">
        <v>5.1900000000000002E-2</v>
      </c>
      <c r="M139">
        <v>-0.16950000000000001</v>
      </c>
      <c r="N139">
        <v>5.33E-2</v>
      </c>
      <c r="O139">
        <v>6.5000000000000002E-2</v>
      </c>
    </row>
    <row r="140" spans="2:15" x14ac:dyDescent="0.25">
      <c r="D140">
        <v>6.3100000000000003E-2</v>
      </c>
      <c r="E140">
        <v>4.3400000000000001E-2</v>
      </c>
      <c r="F140">
        <v>5.2200000000000003E-2</v>
      </c>
      <c r="G140">
        <v>4.8000000000000001E-2</v>
      </c>
      <c r="H140">
        <v>5.8799999999999998E-2</v>
      </c>
      <c r="I140">
        <v>5.62E-2</v>
      </c>
      <c r="J140">
        <v>4.9000000000000002E-2</v>
      </c>
      <c r="K140">
        <v>6.0499999999999998E-2</v>
      </c>
      <c r="L140">
        <v>5.3199999999999997E-2</v>
      </c>
      <c r="M140">
        <v>5.9499999999999997E-2</v>
      </c>
      <c r="N140">
        <v>5.3199999999999997E-2</v>
      </c>
      <c r="O140">
        <v>6.54E-2</v>
      </c>
    </row>
    <row r="141" spans="2:15" x14ac:dyDescent="0.25">
      <c r="D141">
        <v>5.3600000000000002E-2</v>
      </c>
      <c r="E141">
        <v>4.5199999999999997E-2</v>
      </c>
      <c r="F141">
        <v>4.5900000000000003E-2</v>
      </c>
      <c r="G141">
        <v>5.5500000000000001E-2</v>
      </c>
      <c r="H141">
        <v>5.3900000000000003E-2</v>
      </c>
      <c r="I141">
        <v>5.67E-2</v>
      </c>
      <c r="J141">
        <v>6.0400000000000002E-2</v>
      </c>
      <c r="K141">
        <v>5.9499999999999997E-2</v>
      </c>
      <c r="L141">
        <v>5.8000000000000003E-2</v>
      </c>
      <c r="M141">
        <v>6.3799999999999996E-2</v>
      </c>
      <c r="N141">
        <v>6.9400000000000003E-2</v>
      </c>
      <c r="O141">
        <v>7.22E-2</v>
      </c>
    </row>
    <row r="142" spans="2:15" x14ac:dyDescent="0.25">
      <c r="D142">
        <v>5.6599999999999998E-2</v>
      </c>
      <c r="E142">
        <v>4.8500000000000001E-2</v>
      </c>
      <c r="F142">
        <v>5.3800000000000001E-2</v>
      </c>
      <c r="G142">
        <v>6.0199999999999997E-2</v>
      </c>
      <c r="H142">
        <v>5.7299999999999997E-2</v>
      </c>
      <c r="I142">
        <v>6.3399999999999998E-2</v>
      </c>
      <c r="J142">
        <v>6.3200000000000006E-2</v>
      </c>
      <c r="K142">
        <v>5.91E-2</v>
      </c>
      <c r="L142">
        <v>7.0699999999999999E-2</v>
      </c>
      <c r="M142">
        <v>7.1999999999999995E-2</v>
      </c>
      <c r="N142">
        <v>7.5499999999999998E-2</v>
      </c>
      <c r="O142">
        <v>7.8E-2</v>
      </c>
    </row>
    <row r="143" spans="2:15" x14ac:dyDescent="0.25">
      <c r="D143">
        <v>6.54E-2</v>
      </c>
      <c r="E143">
        <v>7.0199999999999999E-2</v>
      </c>
      <c r="F143">
        <v>8.6499999999999994E-2</v>
      </c>
      <c r="G143">
        <v>6.6799999999999998E-2</v>
      </c>
      <c r="H143">
        <v>7.9399999999999998E-2</v>
      </c>
      <c r="I143">
        <v>6.6000000000000003E-2</v>
      </c>
      <c r="J143">
        <v>6.2300000000000001E-2</v>
      </c>
      <c r="K143">
        <v>5.5199999999999999E-2</v>
      </c>
      <c r="L143">
        <v>5.1700000000000003E-2</v>
      </c>
      <c r="M143">
        <v>6.7500000000000004E-2</v>
      </c>
      <c r="N143">
        <v>4.3200000000000002E-2</v>
      </c>
      <c r="O143">
        <v>3.9600000000000003E-2</v>
      </c>
    </row>
    <row r="144" spans="2:15" x14ac:dyDescent="0.25">
      <c r="D144">
        <v>6.8599999999999994E-2</v>
      </c>
      <c r="E144">
        <v>6.9500000000000006E-2</v>
      </c>
      <c r="F144">
        <v>8.4099999999999994E-2</v>
      </c>
      <c r="G144">
        <v>7.1099999999999997E-2</v>
      </c>
      <c r="H144">
        <v>8.1900000000000001E-2</v>
      </c>
      <c r="I144">
        <v>7.5999999999999998E-2</v>
      </c>
      <c r="J144">
        <v>6.83E-2</v>
      </c>
      <c r="K144">
        <v>5.5300000000000002E-2</v>
      </c>
      <c r="L144">
        <v>5.6399999999999999E-2</v>
      </c>
      <c r="M144">
        <v>7.46E-2</v>
      </c>
      <c r="N144">
        <v>4.3200000000000002E-2</v>
      </c>
      <c r="O144">
        <v>4.7399999999999998E-2</v>
      </c>
    </row>
    <row r="145" spans="2:15" x14ac:dyDescent="0.25">
      <c r="D145">
        <v>-5.9999999999999995E-4</v>
      </c>
      <c r="E145">
        <v>-5.0000000000000001E-4</v>
      </c>
      <c r="F145">
        <v>-2.0000000000000001E-4</v>
      </c>
      <c r="G145">
        <v>-4.0000000000000002E-4</v>
      </c>
      <c r="H145">
        <v>-2.0000000000000001E-4</v>
      </c>
      <c r="I145">
        <v>-2.9999999999999997E-4</v>
      </c>
      <c r="J145">
        <v>-2.9999999999999997E-4</v>
      </c>
      <c r="K145">
        <v>0</v>
      </c>
      <c r="L145">
        <v>-4.0000000000000002E-4</v>
      </c>
      <c r="M145">
        <v>-4.0000000000000002E-4</v>
      </c>
      <c r="N145">
        <v>-1E-4</v>
      </c>
      <c r="O145">
        <v>-2.9999999999999997E-4</v>
      </c>
    </row>
    <row r="146" spans="2:15" x14ac:dyDescent="0.25">
      <c r="D146">
        <v>0</v>
      </c>
      <c r="E146">
        <v>0</v>
      </c>
      <c r="F146">
        <v>1E-4</v>
      </c>
      <c r="G146">
        <v>-2.9999999999999997E-4</v>
      </c>
      <c r="H146">
        <v>-1E-4</v>
      </c>
      <c r="I146">
        <v>0</v>
      </c>
      <c r="J146">
        <v>1E-4</v>
      </c>
      <c r="K146">
        <v>-2.0000000000000001E-4</v>
      </c>
      <c r="L146">
        <v>-2.0000000000000001E-4</v>
      </c>
      <c r="M146">
        <v>-1E-4</v>
      </c>
      <c r="N146">
        <v>-2.0000000000000001E-4</v>
      </c>
      <c r="O146">
        <v>2.0000000000000001E-4</v>
      </c>
    </row>
    <row r="148" spans="2:15" x14ac:dyDescent="0.25">
      <c r="B148" s="1">
        <v>0.33333333333333331</v>
      </c>
      <c r="C148">
        <v>30</v>
      </c>
      <c r="D148">
        <v>6.6400000000000001E-2</v>
      </c>
      <c r="E148">
        <v>5.7000000000000002E-2</v>
      </c>
      <c r="F148">
        <v>5.8700000000000002E-2</v>
      </c>
      <c r="G148">
        <v>5.4800000000000001E-2</v>
      </c>
      <c r="H148">
        <v>6.4799999999999996E-2</v>
      </c>
      <c r="I148">
        <v>6.2899999999999998E-2</v>
      </c>
      <c r="J148">
        <v>5.1700000000000003E-2</v>
      </c>
      <c r="K148">
        <v>6.2799999999999995E-2</v>
      </c>
      <c r="L148">
        <v>5.5800000000000002E-2</v>
      </c>
      <c r="M148">
        <v>-0.16489999999999999</v>
      </c>
      <c r="N148">
        <v>5.7500000000000002E-2</v>
      </c>
      <c r="O148">
        <v>7.0499999999999993E-2</v>
      </c>
    </row>
    <row r="149" spans="2:15" x14ac:dyDescent="0.25">
      <c r="D149">
        <v>6.88E-2</v>
      </c>
      <c r="E149">
        <v>4.7199999999999999E-2</v>
      </c>
      <c r="F149">
        <v>5.6500000000000002E-2</v>
      </c>
      <c r="G149">
        <v>5.1700000000000003E-2</v>
      </c>
      <c r="H149">
        <v>6.4100000000000004E-2</v>
      </c>
      <c r="I149">
        <v>6.0999999999999999E-2</v>
      </c>
      <c r="J149">
        <v>5.4100000000000002E-2</v>
      </c>
      <c r="K149">
        <v>6.6299999999999998E-2</v>
      </c>
      <c r="L149">
        <v>5.74E-2</v>
      </c>
      <c r="M149">
        <v>6.4399999999999999E-2</v>
      </c>
      <c r="N149">
        <v>5.7799999999999997E-2</v>
      </c>
      <c r="O149">
        <v>7.1499999999999994E-2</v>
      </c>
    </row>
    <row r="150" spans="2:15" x14ac:dyDescent="0.25">
      <c r="D150">
        <v>5.8599999999999999E-2</v>
      </c>
      <c r="E150">
        <v>4.9299999999999997E-2</v>
      </c>
      <c r="F150">
        <v>4.9799999999999997E-2</v>
      </c>
      <c r="G150">
        <v>6.0199999999999997E-2</v>
      </c>
      <c r="H150">
        <v>5.8500000000000003E-2</v>
      </c>
      <c r="I150">
        <v>6.1600000000000002E-2</v>
      </c>
      <c r="J150">
        <v>6.5799999999999997E-2</v>
      </c>
      <c r="K150">
        <v>6.4100000000000004E-2</v>
      </c>
      <c r="L150">
        <v>6.3899999999999998E-2</v>
      </c>
      <c r="M150">
        <v>7.0000000000000007E-2</v>
      </c>
      <c r="N150">
        <v>7.5399999999999995E-2</v>
      </c>
      <c r="O150">
        <v>7.8700000000000006E-2</v>
      </c>
    </row>
    <row r="151" spans="2:15" x14ac:dyDescent="0.25">
      <c r="D151">
        <v>6.2199999999999998E-2</v>
      </c>
      <c r="E151">
        <v>5.2900000000000003E-2</v>
      </c>
      <c r="F151">
        <v>5.8500000000000003E-2</v>
      </c>
      <c r="G151">
        <v>6.54E-2</v>
      </c>
      <c r="H151">
        <v>6.2700000000000006E-2</v>
      </c>
      <c r="I151">
        <v>6.9199999999999998E-2</v>
      </c>
      <c r="J151">
        <v>6.8900000000000003E-2</v>
      </c>
      <c r="K151">
        <v>6.4500000000000002E-2</v>
      </c>
      <c r="L151">
        <v>7.6999999999999999E-2</v>
      </c>
      <c r="M151">
        <v>7.9899999999999999E-2</v>
      </c>
      <c r="N151">
        <v>8.2100000000000006E-2</v>
      </c>
      <c r="O151">
        <v>8.5000000000000006E-2</v>
      </c>
    </row>
    <row r="152" spans="2:15" x14ac:dyDescent="0.25">
      <c r="D152">
        <v>7.1099999999999997E-2</v>
      </c>
      <c r="E152">
        <v>7.6100000000000001E-2</v>
      </c>
      <c r="F152">
        <v>9.3299999999999994E-2</v>
      </c>
      <c r="G152">
        <v>7.2599999999999998E-2</v>
      </c>
      <c r="H152">
        <v>8.5999999999999993E-2</v>
      </c>
      <c r="I152">
        <v>7.17E-2</v>
      </c>
      <c r="J152">
        <v>6.7599999999999993E-2</v>
      </c>
      <c r="K152">
        <v>0.06</v>
      </c>
      <c r="L152">
        <v>5.6099999999999997E-2</v>
      </c>
      <c r="M152">
        <v>7.3700000000000002E-2</v>
      </c>
      <c r="N152">
        <v>4.58E-2</v>
      </c>
      <c r="O152">
        <v>4.2900000000000001E-2</v>
      </c>
    </row>
    <row r="153" spans="2:15" x14ac:dyDescent="0.25">
      <c r="D153">
        <v>7.4800000000000005E-2</v>
      </c>
      <c r="E153">
        <v>7.5600000000000001E-2</v>
      </c>
      <c r="F153">
        <v>9.1700000000000004E-2</v>
      </c>
      <c r="G153">
        <v>7.7700000000000005E-2</v>
      </c>
      <c r="H153">
        <v>8.9399999999999993E-2</v>
      </c>
      <c r="I153">
        <v>8.2299999999999998E-2</v>
      </c>
      <c r="J153">
        <v>7.4300000000000005E-2</v>
      </c>
      <c r="K153">
        <v>5.9900000000000002E-2</v>
      </c>
      <c r="L153">
        <v>6.08E-2</v>
      </c>
      <c r="M153">
        <v>8.1199999999999994E-2</v>
      </c>
      <c r="N153">
        <v>4.6699999999999998E-2</v>
      </c>
      <c r="O153">
        <v>5.1799999999999999E-2</v>
      </c>
    </row>
    <row r="154" spans="2:15" x14ac:dyDescent="0.25">
      <c r="D154">
        <v>-5.9999999999999995E-4</v>
      </c>
      <c r="E154">
        <v>-2.9999999999999997E-4</v>
      </c>
      <c r="F154">
        <v>-2.9999999999999997E-4</v>
      </c>
      <c r="G154">
        <v>-2.9999999999999997E-4</v>
      </c>
      <c r="H154">
        <v>-2.9999999999999997E-4</v>
      </c>
      <c r="I154">
        <v>-4.0000000000000002E-4</v>
      </c>
      <c r="J154">
        <v>-2.9999999999999997E-4</v>
      </c>
      <c r="K154">
        <v>-2.0000000000000001E-4</v>
      </c>
      <c r="L154">
        <v>-2.9999999999999997E-4</v>
      </c>
      <c r="M154">
        <v>-6.9999999999999999E-4</v>
      </c>
      <c r="N154">
        <v>-2.0000000000000001E-4</v>
      </c>
      <c r="O154">
        <v>-4.0000000000000002E-4</v>
      </c>
    </row>
    <row r="155" spans="2:15" x14ac:dyDescent="0.25">
      <c r="D155">
        <v>-1E-4</v>
      </c>
      <c r="E155">
        <v>0</v>
      </c>
      <c r="F155">
        <v>-1E-4</v>
      </c>
      <c r="G155">
        <v>-2.9999999999999997E-4</v>
      </c>
      <c r="H155">
        <v>1E-4</v>
      </c>
      <c r="I155">
        <v>-2.0000000000000001E-4</v>
      </c>
      <c r="J155">
        <v>1E-4</v>
      </c>
      <c r="K155">
        <v>0</v>
      </c>
      <c r="L155">
        <v>-2.0000000000000001E-4</v>
      </c>
      <c r="M155">
        <v>-2.9999999999999997E-4</v>
      </c>
      <c r="N155">
        <v>-2.0000000000000001E-4</v>
      </c>
      <c r="O155">
        <v>1E-4</v>
      </c>
    </row>
    <row r="157" spans="2:15" x14ac:dyDescent="0.25">
      <c r="B157" s="1">
        <v>0.35416666666666669</v>
      </c>
      <c r="C157">
        <v>30</v>
      </c>
      <c r="D157">
        <v>7.2300000000000003E-2</v>
      </c>
      <c r="E157">
        <v>6.2300000000000001E-2</v>
      </c>
      <c r="F157">
        <v>6.3899999999999998E-2</v>
      </c>
      <c r="G157">
        <v>5.9200000000000003E-2</v>
      </c>
      <c r="H157">
        <v>7.0099999999999996E-2</v>
      </c>
      <c r="I157">
        <v>6.8599999999999994E-2</v>
      </c>
      <c r="J157">
        <v>5.6500000000000002E-2</v>
      </c>
      <c r="K157">
        <v>6.8500000000000005E-2</v>
      </c>
      <c r="L157">
        <v>6.1100000000000002E-2</v>
      </c>
      <c r="M157">
        <v>-0.15970000000000001</v>
      </c>
      <c r="N157">
        <v>6.2600000000000003E-2</v>
      </c>
      <c r="O157">
        <v>7.6899999999999996E-2</v>
      </c>
    </row>
    <row r="158" spans="2:15" x14ac:dyDescent="0.25">
      <c r="D158">
        <v>7.4800000000000005E-2</v>
      </c>
      <c r="E158">
        <v>5.11E-2</v>
      </c>
      <c r="F158">
        <v>6.0999999999999999E-2</v>
      </c>
      <c r="G158">
        <v>5.6000000000000001E-2</v>
      </c>
      <c r="H158">
        <v>6.9500000000000006E-2</v>
      </c>
      <c r="I158">
        <v>6.6199999999999995E-2</v>
      </c>
      <c r="J158">
        <v>5.8799999999999998E-2</v>
      </c>
      <c r="K158">
        <v>7.22E-2</v>
      </c>
      <c r="L158">
        <v>6.3200000000000006E-2</v>
      </c>
      <c r="M158">
        <v>7.0000000000000007E-2</v>
      </c>
      <c r="N158">
        <v>6.2600000000000003E-2</v>
      </c>
      <c r="O158">
        <v>7.8299999999999995E-2</v>
      </c>
    </row>
    <row r="159" spans="2:15" x14ac:dyDescent="0.25">
      <c r="D159">
        <v>6.3899999999999998E-2</v>
      </c>
      <c r="E159">
        <v>5.3800000000000001E-2</v>
      </c>
      <c r="F159">
        <v>5.4399999999999997E-2</v>
      </c>
      <c r="G159">
        <v>6.5799999999999997E-2</v>
      </c>
      <c r="H159">
        <v>6.3799999999999996E-2</v>
      </c>
      <c r="I159">
        <v>6.7500000000000004E-2</v>
      </c>
      <c r="J159">
        <v>7.17E-2</v>
      </c>
      <c r="K159">
        <v>6.9699999999999998E-2</v>
      </c>
      <c r="L159">
        <v>7.0499999999999993E-2</v>
      </c>
      <c r="M159">
        <v>7.4999999999999997E-2</v>
      </c>
      <c r="N159">
        <v>8.1699999999999995E-2</v>
      </c>
      <c r="O159">
        <v>8.5999999999999993E-2</v>
      </c>
    </row>
    <row r="160" spans="2:15" x14ac:dyDescent="0.25">
      <c r="D160">
        <v>6.7900000000000002E-2</v>
      </c>
      <c r="E160">
        <v>5.7599999999999998E-2</v>
      </c>
      <c r="F160">
        <v>6.3600000000000004E-2</v>
      </c>
      <c r="G160">
        <v>7.1599999999999997E-2</v>
      </c>
      <c r="H160">
        <v>6.7900000000000002E-2</v>
      </c>
      <c r="I160">
        <v>7.5399999999999995E-2</v>
      </c>
      <c r="J160">
        <v>7.51E-2</v>
      </c>
      <c r="K160">
        <v>7.0400000000000004E-2</v>
      </c>
      <c r="L160">
        <v>8.3799999999999999E-2</v>
      </c>
      <c r="M160">
        <v>8.6199999999999999E-2</v>
      </c>
      <c r="N160">
        <v>8.9499999999999996E-2</v>
      </c>
      <c r="O160">
        <v>9.2700000000000005E-2</v>
      </c>
    </row>
    <row r="161" spans="2:15" x14ac:dyDescent="0.25">
      <c r="D161">
        <v>7.7299999999999994E-2</v>
      </c>
      <c r="E161">
        <v>8.2500000000000004E-2</v>
      </c>
      <c r="F161">
        <v>0.10059999999999999</v>
      </c>
      <c r="G161">
        <v>7.9100000000000004E-2</v>
      </c>
      <c r="H161">
        <v>9.4100000000000003E-2</v>
      </c>
      <c r="I161">
        <v>7.7799999999999994E-2</v>
      </c>
      <c r="J161">
        <v>7.3899999999999993E-2</v>
      </c>
      <c r="K161">
        <v>6.5199999999999994E-2</v>
      </c>
      <c r="L161">
        <v>6.13E-2</v>
      </c>
      <c r="M161">
        <v>8.0100000000000005E-2</v>
      </c>
      <c r="N161">
        <v>4.9500000000000002E-2</v>
      </c>
      <c r="O161">
        <v>4.6199999999999998E-2</v>
      </c>
    </row>
    <row r="162" spans="2:15" x14ac:dyDescent="0.25">
      <c r="D162">
        <v>8.0799999999999997E-2</v>
      </c>
      <c r="E162">
        <v>8.2100000000000006E-2</v>
      </c>
      <c r="F162">
        <v>9.9500000000000005E-2</v>
      </c>
      <c r="G162">
        <v>8.4599999999999995E-2</v>
      </c>
      <c r="H162">
        <v>9.7199999999999995E-2</v>
      </c>
      <c r="I162">
        <v>8.9499999999999996E-2</v>
      </c>
      <c r="J162">
        <v>8.0600000000000005E-2</v>
      </c>
      <c r="K162">
        <v>6.5199999999999994E-2</v>
      </c>
      <c r="L162">
        <v>6.59E-2</v>
      </c>
      <c r="M162">
        <v>8.8200000000000001E-2</v>
      </c>
      <c r="N162">
        <v>5.04E-2</v>
      </c>
      <c r="O162">
        <v>5.5899999999999998E-2</v>
      </c>
    </row>
    <row r="163" spans="2:15" x14ac:dyDescent="0.25">
      <c r="D163">
        <v>-5.0000000000000001E-4</v>
      </c>
      <c r="E163">
        <v>-5.0000000000000001E-4</v>
      </c>
      <c r="F163">
        <v>-4.0000000000000002E-4</v>
      </c>
      <c r="G163">
        <v>-4.0000000000000002E-4</v>
      </c>
      <c r="H163">
        <v>-2.9999999999999997E-4</v>
      </c>
      <c r="I163">
        <v>-1E-4</v>
      </c>
      <c r="J163">
        <v>-1E-4</v>
      </c>
      <c r="K163">
        <v>-4.0000000000000002E-4</v>
      </c>
      <c r="L163">
        <v>-2.9999999999999997E-4</v>
      </c>
      <c r="M163">
        <v>-2.0000000000000001E-4</v>
      </c>
      <c r="N163">
        <v>-4.0000000000000002E-4</v>
      </c>
      <c r="O163">
        <v>-2.9999999999999997E-4</v>
      </c>
    </row>
    <row r="164" spans="2:15" x14ac:dyDescent="0.25">
      <c r="D164">
        <v>-4.0000000000000002E-4</v>
      </c>
      <c r="E164">
        <v>-2.9999999999999997E-4</v>
      </c>
      <c r="F164">
        <v>-2.9999999999999997E-4</v>
      </c>
      <c r="G164">
        <v>-4.0000000000000002E-4</v>
      </c>
      <c r="H164">
        <v>-2.9999999999999997E-4</v>
      </c>
      <c r="I164">
        <v>1E-4</v>
      </c>
      <c r="J164">
        <v>0</v>
      </c>
      <c r="K164">
        <v>-2.0000000000000001E-4</v>
      </c>
      <c r="L164">
        <v>-2.0000000000000001E-4</v>
      </c>
      <c r="M164">
        <v>-2.0000000000000001E-4</v>
      </c>
      <c r="N164">
        <v>-2.9999999999999997E-4</v>
      </c>
      <c r="O164">
        <v>1E-4</v>
      </c>
    </row>
    <row r="166" spans="2:15" x14ac:dyDescent="0.25">
      <c r="B166" s="1">
        <v>0.375</v>
      </c>
      <c r="C166">
        <v>30</v>
      </c>
      <c r="D166">
        <v>7.7899999999999997E-2</v>
      </c>
      <c r="E166">
        <v>6.7400000000000002E-2</v>
      </c>
      <c r="F166">
        <v>6.88E-2</v>
      </c>
      <c r="G166">
        <v>6.4199999999999993E-2</v>
      </c>
      <c r="H166">
        <v>7.5499999999999998E-2</v>
      </c>
      <c r="I166">
        <v>7.3899999999999993E-2</v>
      </c>
      <c r="J166">
        <v>6.1100000000000002E-2</v>
      </c>
      <c r="K166">
        <v>7.3999999999999996E-2</v>
      </c>
      <c r="L166">
        <v>6.6299999999999998E-2</v>
      </c>
      <c r="M166">
        <v>-0.1547</v>
      </c>
      <c r="N166">
        <v>6.7199999999999996E-2</v>
      </c>
      <c r="O166">
        <v>8.2799999999999999E-2</v>
      </c>
    </row>
    <row r="167" spans="2:15" x14ac:dyDescent="0.25">
      <c r="D167">
        <v>8.1000000000000003E-2</v>
      </c>
      <c r="E167">
        <v>5.5100000000000003E-2</v>
      </c>
      <c r="F167">
        <v>6.6100000000000006E-2</v>
      </c>
      <c r="G167">
        <v>6.08E-2</v>
      </c>
      <c r="H167">
        <v>7.4999999999999997E-2</v>
      </c>
      <c r="I167">
        <v>7.1400000000000005E-2</v>
      </c>
      <c r="J167">
        <v>6.3500000000000001E-2</v>
      </c>
      <c r="K167">
        <v>7.85E-2</v>
      </c>
      <c r="L167">
        <v>6.8199999999999997E-2</v>
      </c>
      <c r="M167">
        <v>7.5399999999999995E-2</v>
      </c>
      <c r="N167">
        <v>6.7599999999999993E-2</v>
      </c>
      <c r="O167">
        <v>8.4900000000000003E-2</v>
      </c>
    </row>
    <row r="168" spans="2:15" x14ac:dyDescent="0.25">
      <c r="D168">
        <v>6.93E-2</v>
      </c>
      <c r="E168">
        <v>5.8099999999999999E-2</v>
      </c>
      <c r="F168">
        <v>5.8900000000000001E-2</v>
      </c>
      <c r="G168">
        <v>7.0999999999999994E-2</v>
      </c>
      <c r="H168">
        <v>6.8400000000000002E-2</v>
      </c>
      <c r="I168">
        <v>7.2900000000000006E-2</v>
      </c>
      <c r="J168">
        <v>7.7399999999999997E-2</v>
      </c>
      <c r="K168">
        <v>7.4899999999999994E-2</v>
      </c>
      <c r="L168">
        <v>7.7600000000000002E-2</v>
      </c>
      <c r="M168">
        <v>8.0799999999999997E-2</v>
      </c>
      <c r="N168">
        <v>8.8499999999999995E-2</v>
      </c>
      <c r="O168">
        <v>9.2999999999999999E-2</v>
      </c>
    </row>
    <row r="169" spans="2:15" x14ac:dyDescent="0.25">
      <c r="D169">
        <v>7.3599999999999999E-2</v>
      </c>
      <c r="E169">
        <v>6.1899999999999997E-2</v>
      </c>
      <c r="F169">
        <v>6.8699999999999997E-2</v>
      </c>
      <c r="G169">
        <v>7.7700000000000005E-2</v>
      </c>
      <c r="H169">
        <v>7.3400000000000007E-2</v>
      </c>
      <c r="I169">
        <v>8.0799999999999997E-2</v>
      </c>
      <c r="J169">
        <v>8.14E-2</v>
      </c>
      <c r="K169">
        <v>7.6100000000000001E-2</v>
      </c>
      <c r="L169">
        <v>9.0399999999999994E-2</v>
      </c>
      <c r="M169">
        <v>9.1499999999999998E-2</v>
      </c>
      <c r="N169">
        <v>9.6500000000000002E-2</v>
      </c>
      <c r="O169">
        <v>9.9900000000000003E-2</v>
      </c>
    </row>
    <row r="170" spans="2:15" x14ac:dyDescent="0.25">
      <c r="D170">
        <v>8.3699999999999997E-2</v>
      </c>
      <c r="E170">
        <v>8.9200000000000002E-2</v>
      </c>
      <c r="F170">
        <v>0.1076</v>
      </c>
      <c r="G170">
        <v>8.5800000000000001E-2</v>
      </c>
      <c r="H170">
        <v>0.1019</v>
      </c>
      <c r="I170">
        <v>8.3699999999999997E-2</v>
      </c>
      <c r="J170">
        <v>0.08</v>
      </c>
      <c r="K170">
        <v>7.0300000000000001E-2</v>
      </c>
      <c r="L170">
        <v>6.6000000000000003E-2</v>
      </c>
      <c r="M170">
        <v>8.77E-2</v>
      </c>
      <c r="N170">
        <v>5.3600000000000002E-2</v>
      </c>
      <c r="O170">
        <v>0.05</v>
      </c>
    </row>
    <row r="171" spans="2:15" x14ac:dyDescent="0.25">
      <c r="D171">
        <v>8.7300000000000003E-2</v>
      </c>
      <c r="E171">
        <v>8.8599999999999998E-2</v>
      </c>
      <c r="F171">
        <v>0.1076</v>
      </c>
      <c r="G171">
        <v>9.1800000000000007E-2</v>
      </c>
      <c r="H171">
        <v>0.105</v>
      </c>
      <c r="I171">
        <v>9.6299999999999997E-2</v>
      </c>
      <c r="J171">
        <v>8.6800000000000002E-2</v>
      </c>
      <c r="K171">
        <v>7.0199999999999999E-2</v>
      </c>
      <c r="L171">
        <v>7.0999999999999994E-2</v>
      </c>
      <c r="M171">
        <v>9.4899999999999998E-2</v>
      </c>
      <c r="N171">
        <v>5.4199999999999998E-2</v>
      </c>
      <c r="O171">
        <v>6.1199999999999997E-2</v>
      </c>
    </row>
    <row r="172" spans="2:15" x14ac:dyDescent="0.25">
      <c r="D172">
        <v>-4.0000000000000002E-4</v>
      </c>
      <c r="E172">
        <v>-4.0000000000000002E-4</v>
      </c>
      <c r="F172">
        <v>-2.0000000000000001E-4</v>
      </c>
      <c r="G172">
        <v>-4.0000000000000002E-4</v>
      </c>
      <c r="H172">
        <v>-4.0000000000000002E-4</v>
      </c>
      <c r="I172">
        <v>-2.9999999999999997E-4</v>
      </c>
      <c r="J172">
        <v>-2.0000000000000001E-4</v>
      </c>
      <c r="K172">
        <v>-1E-4</v>
      </c>
      <c r="L172">
        <v>-4.0000000000000002E-4</v>
      </c>
      <c r="M172">
        <v>-5.0000000000000001E-4</v>
      </c>
      <c r="N172">
        <v>-5.0000000000000001E-4</v>
      </c>
      <c r="O172">
        <v>-1E-4</v>
      </c>
    </row>
    <row r="173" spans="2:15" x14ac:dyDescent="0.25">
      <c r="D173">
        <v>1E-4</v>
      </c>
      <c r="E173">
        <v>-1E-4</v>
      </c>
      <c r="F173">
        <v>0</v>
      </c>
      <c r="G173">
        <v>-1E-4</v>
      </c>
      <c r="H173">
        <v>2.0000000000000001E-4</v>
      </c>
      <c r="I173">
        <v>1E-4</v>
      </c>
      <c r="J173">
        <v>1E-4</v>
      </c>
      <c r="K173">
        <v>-1E-4</v>
      </c>
      <c r="L173">
        <v>0</v>
      </c>
      <c r="M173">
        <v>-2.0000000000000001E-4</v>
      </c>
      <c r="N173">
        <v>-2.0000000000000001E-4</v>
      </c>
      <c r="O173">
        <v>2.9999999999999997E-4</v>
      </c>
    </row>
    <row r="175" spans="2:15" x14ac:dyDescent="0.25">
      <c r="B175" s="1">
        <v>0.39583333333333331</v>
      </c>
      <c r="C175">
        <v>30</v>
      </c>
      <c r="D175">
        <v>8.4000000000000005E-2</v>
      </c>
      <c r="E175">
        <v>7.2599999999999998E-2</v>
      </c>
      <c r="F175">
        <v>7.4200000000000002E-2</v>
      </c>
      <c r="G175">
        <v>6.9000000000000006E-2</v>
      </c>
      <c r="H175">
        <v>8.09E-2</v>
      </c>
      <c r="I175">
        <v>7.9399999999999998E-2</v>
      </c>
      <c r="J175">
        <v>6.5600000000000006E-2</v>
      </c>
      <c r="K175">
        <v>0.08</v>
      </c>
      <c r="L175">
        <v>7.0900000000000005E-2</v>
      </c>
      <c r="M175">
        <v>-0.14929999999999999</v>
      </c>
      <c r="N175">
        <v>7.2099999999999997E-2</v>
      </c>
      <c r="O175">
        <v>8.8900000000000007E-2</v>
      </c>
    </row>
    <row r="176" spans="2:15" x14ac:dyDescent="0.25">
      <c r="D176">
        <v>8.7300000000000003E-2</v>
      </c>
      <c r="E176">
        <v>5.96E-2</v>
      </c>
      <c r="F176">
        <v>7.1199999999999999E-2</v>
      </c>
      <c r="G176">
        <v>6.54E-2</v>
      </c>
      <c r="H176">
        <v>8.0500000000000002E-2</v>
      </c>
      <c r="I176">
        <v>7.6499999999999999E-2</v>
      </c>
      <c r="J176">
        <v>6.8699999999999997E-2</v>
      </c>
      <c r="K176">
        <v>8.5099999999999995E-2</v>
      </c>
      <c r="L176">
        <v>7.3700000000000002E-2</v>
      </c>
      <c r="M176">
        <v>8.1500000000000003E-2</v>
      </c>
      <c r="N176">
        <v>7.2900000000000006E-2</v>
      </c>
      <c r="O176">
        <v>9.1399999999999995E-2</v>
      </c>
    </row>
    <row r="177" spans="2:15" x14ac:dyDescent="0.25">
      <c r="D177">
        <v>7.4899999999999994E-2</v>
      </c>
      <c r="E177">
        <v>6.2300000000000001E-2</v>
      </c>
      <c r="F177">
        <v>6.3500000000000001E-2</v>
      </c>
      <c r="G177">
        <v>7.6499999999999999E-2</v>
      </c>
      <c r="H177">
        <v>7.3599999999999999E-2</v>
      </c>
      <c r="I177">
        <v>7.8399999999999997E-2</v>
      </c>
      <c r="J177">
        <v>8.3699999999999997E-2</v>
      </c>
      <c r="K177">
        <v>8.0299999999999996E-2</v>
      </c>
      <c r="L177">
        <v>8.3400000000000002E-2</v>
      </c>
      <c r="M177">
        <v>8.7400000000000005E-2</v>
      </c>
      <c r="N177">
        <v>9.4899999999999998E-2</v>
      </c>
      <c r="O177">
        <v>0.1</v>
      </c>
    </row>
    <row r="178" spans="2:15" x14ac:dyDescent="0.25">
      <c r="D178">
        <v>7.9500000000000001E-2</v>
      </c>
      <c r="E178">
        <v>6.6600000000000006E-2</v>
      </c>
      <c r="F178">
        <v>7.3700000000000002E-2</v>
      </c>
      <c r="G178">
        <v>8.3299999999999999E-2</v>
      </c>
      <c r="H178">
        <v>7.8700000000000006E-2</v>
      </c>
      <c r="I178">
        <v>8.6400000000000005E-2</v>
      </c>
      <c r="J178">
        <v>8.7800000000000003E-2</v>
      </c>
      <c r="K178">
        <v>8.2100000000000006E-2</v>
      </c>
      <c r="L178">
        <v>9.7199999999999995E-2</v>
      </c>
      <c r="M178">
        <v>9.8000000000000004E-2</v>
      </c>
      <c r="N178">
        <v>0.1041</v>
      </c>
      <c r="O178">
        <v>0.10780000000000001</v>
      </c>
    </row>
    <row r="179" spans="2:15" x14ac:dyDescent="0.25">
      <c r="D179">
        <v>0.09</v>
      </c>
      <c r="E179">
        <v>9.5899999999999999E-2</v>
      </c>
      <c r="F179">
        <v>0.1138</v>
      </c>
      <c r="G179">
        <v>9.2499999999999999E-2</v>
      </c>
      <c r="H179">
        <v>0.11</v>
      </c>
      <c r="I179">
        <v>8.9899999999999994E-2</v>
      </c>
      <c r="J179">
        <v>8.5999999999999993E-2</v>
      </c>
      <c r="K179">
        <v>7.5800000000000006E-2</v>
      </c>
      <c r="L179">
        <v>7.0599999999999996E-2</v>
      </c>
      <c r="M179">
        <v>9.4700000000000006E-2</v>
      </c>
      <c r="N179">
        <v>5.6800000000000003E-2</v>
      </c>
      <c r="O179">
        <v>5.3800000000000001E-2</v>
      </c>
    </row>
    <row r="180" spans="2:15" x14ac:dyDescent="0.25">
      <c r="D180">
        <v>9.3899999999999997E-2</v>
      </c>
      <c r="E180">
        <v>9.5299999999999996E-2</v>
      </c>
      <c r="F180">
        <v>0.1158</v>
      </c>
      <c r="G180">
        <v>9.8799999999999999E-2</v>
      </c>
      <c r="H180">
        <v>0.1129</v>
      </c>
      <c r="I180">
        <v>0.10340000000000001</v>
      </c>
      <c r="J180">
        <v>9.3100000000000002E-2</v>
      </c>
      <c r="K180">
        <v>7.5700000000000003E-2</v>
      </c>
      <c r="L180">
        <v>7.5999999999999998E-2</v>
      </c>
      <c r="M180">
        <v>0.1024</v>
      </c>
      <c r="N180">
        <v>5.74E-2</v>
      </c>
      <c r="O180">
        <v>6.5500000000000003E-2</v>
      </c>
    </row>
    <row r="181" spans="2:15" x14ac:dyDescent="0.25">
      <c r="D181">
        <v>-5.9999999999999995E-4</v>
      </c>
      <c r="E181">
        <v>-5.0000000000000001E-4</v>
      </c>
      <c r="F181">
        <v>-4.0000000000000002E-4</v>
      </c>
      <c r="G181">
        <v>-5.9999999999999995E-4</v>
      </c>
      <c r="H181">
        <v>-4.0000000000000002E-4</v>
      </c>
      <c r="I181">
        <v>-4.0000000000000002E-4</v>
      </c>
      <c r="J181">
        <v>-2.9999999999999997E-4</v>
      </c>
      <c r="K181">
        <v>-2.9999999999999997E-4</v>
      </c>
      <c r="L181">
        <v>-2.9999999999999997E-4</v>
      </c>
      <c r="M181">
        <v>-5.0000000000000001E-4</v>
      </c>
      <c r="N181">
        <v>-4.0000000000000002E-4</v>
      </c>
      <c r="O181">
        <v>-2.9999999999999997E-4</v>
      </c>
    </row>
    <row r="182" spans="2:15" x14ac:dyDescent="0.25">
      <c r="D182">
        <v>-1E-4</v>
      </c>
      <c r="E182">
        <v>-2.0000000000000001E-4</v>
      </c>
      <c r="F182">
        <v>-2.0000000000000001E-4</v>
      </c>
      <c r="G182">
        <v>-5.0000000000000001E-4</v>
      </c>
      <c r="H182">
        <v>-1E-4</v>
      </c>
      <c r="I182">
        <v>1E-4</v>
      </c>
      <c r="J182">
        <v>0</v>
      </c>
      <c r="K182">
        <v>0</v>
      </c>
      <c r="L182">
        <v>-2.0000000000000001E-4</v>
      </c>
      <c r="M182">
        <v>-1E-4</v>
      </c>
      <c r="N182">
        <v>0</v>
      </c>
      <c r="O182">
        <v>2.0000000000000001E-4</v>
      </c>
    </row>
    <row r="184" spans="2:15" x14ac:dyDescent="0.25">
      <c r="B184" s="1">
        <v>0.41666666666666669</v>
      </c>
      <c r="C184">
        <v>30</v>
      </c>
      <c r="D184">
        <v>8.9800000000000005E-2</v>
      </c>
      <c r="E184">
        <v>7.7399999999999997E-2</v>
      </c>
      <c r="F184">
        <v>7.9399999999999998E-2</v>
      </c>
      <c r="G184">
        <v>7.3700000000000002E-2</v>
      </c>
      <c r="H184">
        <v>8.6699999999999999E-2</v>
      </c>
      <c r="I184">
        <v>8.4699999999999998E-2</v>
      </c>
      <c r="J184">
        <v>7.0300000000000001E-2</v>
      </c>
      <c r="K184">
        <v>8.5400000000000004E-2</v>
      </c>
      <c r="L184">
        <v>7.5800000000000006E-2</v>
      </c>
      <c r="M184">
        <v>-0.1444</v>
      </c>
      <c r="N184">
        <v>7.6899999999999996E-2</v>
      </c>
      <c r="O184">
        <v>9.4899999999999998E-2</v>
      </c>
    </row>
    <row r="185" spans="2:15" x14ac:dyDescent="0.25">
      <c r="D185">
        <v>9.3799999999999994E-2</v>
      </c>
      <c r="E185">
        <v>6.3799999999999996E-2</v>
      </c>
      <c r="F185">
        <v>7.5999999999999998E-2</v>
      </c>
      <c r="G185">
        <v>7.0000000000000007E-2</v>
      </c>
      <c r="H185">
        <v>8.6199999999999999E-2</v>
      </c>
      <c r="I185">
        <v>8.2100000000000006E-2</v>
      </c>
      <c r="J185">
        <v>7.3999999999999996E-2</v>
      </c>
      <c r="K185">
        <v>9.1600000000000001E-2</v>
      </c>
      <c r="L185">
        <v>7.9000000000000001E-2</v>
      </c>
      <c r="M185">
        <v>8.7599999999999997E-2</v>
      </c>
      <c r="N185">
        <v>7.8200000000000006E-2</v>
      </c>
      <c r="O185">
        <v>9.7900000000000001E-2</v>
      </c>
    </row>
    <row r="186" spans="2:15" x14ac:dyDescent="0.25">
      <c r="D186">
        <v>8.0600000000000005E-2</v>
      </c>
      <c r="E186">
        <v>6.7000000000000004E-2</v>
      </c>
      <c r="F186">
        <v>6.8000000000000005E-2</v>
      </c>
      <c r="G186">
        <v>8.2299999999999998E-2</v>
      </c>
      <c r="H186">
        <v>7.9000000000000001E-2</v>
      </c>
      <c r="I186">
        <v>8.4099999999999994E-2</v>
      </c>
      <c r="J186">
        <v>9.0300000000000005E-2</v>
      </c>
      <c r="K186">
        <v>8.5400000000000004E-2</v>
      </c>
      <c r="L186">
        <v>9.0399999999999994E-2</v>
      </c>
      <c r="M186">
        <v>9.4100000000000003E-2</v>
      </c>
      <c r="N186">
        <v>0.10150000000000001</v>
      </c>
      <c r="O186">
        <v>0.1072</v>
      </c>
    </row>
    <row r="187" spans="2:15" x14ac:dyDescent="0.25">
      <c r="D187">
        <v>8.5300000000000001E-2</v>
      </c>
      <c r="E187">
        <v>7.1300000000000002E-2</v>
      </c>
      <c r="F187">
        <v>7.9200000000000007E-2</v>
      </c>
      <c r="G187">
        <v>8.9499999999999996E-2</v>
      </c>
      <c r="H187">
        <v>8.43E-2</v>
      </c>
      <c r="I187">
        <v>9.2399999999999996E-2</v>
      </c>
      <c r="J187">
        <v>9.4200000000000006E-2</v>
      </c>
      <c r="K187">
        <v>8.8099999999999998E-2</v>
      </c>
      <c r="L187">
        <v>0.1045</v>
      </c>
      <c r="M187">
        <v>0.1051</v>
      </c>
      <c r="N187">
        <v>0.11169999999999999</v>
      </c>
      <c r="O187">
        <v>0.1153</v>
      </c>
    </row>
    <row r="188" spans="2:15" x14ac:dyDescent="0.25">
      <c r="D188">
        <v>9.6299999999999997E-2</v>
      </c>
      <c r="E188">
        <v>0.1028</v>
      </c>
      <c r="F188">
        <v>0.1202</v>
      </c>
      <c r="G188">
        <v>9.9400000000000002E-2</v>
      </c>
      <c r="H188">
        <v>0.1183</v>
      </c>
      <c r="I188">
        <v>9.6199999999999994E-2</v>
      </c>
      <c r="J188">
        <v>9.2200000000000004E-2</v>
      </c>
      <c r="K188">
        <v>8.1600000000000006E-2</v>
      </c>
      <c r="L188">
        <v>7.5499999999999998E-2</v>
      </c>
      <c r="M188">
        <v>0.10150000000000001</v>
      </c>
      <c r="N188">
        <v>5.96E-2</v>
      </c>
      <c r="O188">
        <v>5.7200000000000001E-2</v>
      </c>
    </row>
    <row r="189" spans="2:15" x14ac:dyDescent="0.25">
      <c r="D189">
        <v>0.1004</v>
      </c>
      <c r="E189">
        <v>0.10199999999999999</v>
      </c>
      <c r="F189">
        <v>0.124</v>
      </c>
      <c r="G189">
        <v>0.1062</v>
      </c>
      <c r="H189">
        <v>0.1217</v>
      </c>
      <c r="I189">
        <v>0.1104</v>
      </c>
      <c r="J189">
        <v>9.9500000000000005E-2</v>
      </c>
      <c r="K189">
        <v>8.0699999999999994E-2</v>
      </c>
      <c r="L189">
        <v>8.1100000000000005E-2</v>
      </c>
      <c r="M189">
        <v>0.1096</v>
      </c>
      <c r="N189">
        <v>6.1800000000000001E-2</v>
      </c>
      <c r="O189">
        <v>7.0199999999999999E-2</v>
      </c>
    </row>
    <row r="190" spans="2:15" x14ac:dyDescent="0.25">
      <c r="D190">
        <v>-2.9999999999999997E-4</v>
      </c>
      <c r="E190">
        <v>-2.9999999999999997E-4</v>
      </c>
      <c r="F190">
        <v>-2.0000000000000001E-4</v>
      </c>
      <c r="G190">
        <v>-4.0000000000000002E-4</v>
      </c>
      <c r="H190">
        <v>-4.0000000000000002E-4</v>
      </c>
      <c r="I190">
        <v>-2.9999999999999997E-4</v>
      </c>
      <c r="J190">
        <v>0</v>
      </c>
      <c r="K190">
        <v>-1E-4</v>
      </c>
      <c r="L190">
        <v>-2.0000000000000001E-4</v>
      </c>
      <c r="M190">
        <v>-2.9999999999999997E-4</v>
      </c>
      <c r="N190">
        <v>-2.0000000000000001E-4</v>
      </c>
      <c r="O190">
        <v>-2.9999999999999997E-4</v>
      </c>
    </row>
    <row r="191" spans="2:15" x14ac:dyDescent="0.25">
      <c r="D191">
        <v>-1E-4</v>
      </c>
      <c r="E191">
        <v>-2.0000000000000001E-4</v>
      </c>
      <c r="F191">
        <v>-1E-4</v>
      </c>
      <c r="G191">
        <v>-2.9999999999999997E-4</v>
      </c>
      <c r="H191">
        <v>-1E-4</v>
      </c>
      <c r="I191">
        <v>0</v>
      </c>
      <c r="J191">
        <v>0</v>
      </c>
      <c r="K191">
        <v>-1E-4</v>
      </c>
      <c r="L191">
        <v>0</v>
      </c>
      <c r="M191">
        <v>-2.0000000000000001E-4</v>
      </c>
      <c r="N191">
        <v>-2.0000000000000001E-4</v>
      </c>
      <c r="O191">
        <v>0</v>
      </c>
    </row>
    <row r="193" spans="2:15" x14ac:dyDescent="0.25">
      <c r="B193" s="1">
        <v>0.4375</v>
      </c>
      <c r="C193">
        <v>30</v>
      </c>
      <c r="D193">
        <v>9.6299999999999997E-2</v>
      </c>
      <c r="E193">
        <v>8.3099999999999993E-2</v>
      </c>
      <c r="F193">
        <v>8.5599999999999996E-2</v>
      </c>
      <c r="G193">
        <v>7.9200000000000007E-2</v>
      </c>
      <c r="H193">
        <v>9.2600000000000002E-2</v>
      </c>
      <c r="I193">
        <v>9.06E-2</v>
      </c>
      <c r="J193">
        <v>7.4999999999999997E-2</v>
      </c>
      <c r="K193">
        <v>9.0899999999999995E-2</v>
      </c>
      <c r="L193">
        <v>8.1000000000000003E-2</v>
      </c>
      <c r="M193">
        <v>-0.13919999999999999</v>
      </c>
      <c r="N193">
        <v>8.1799999999999998E-2</v>
      </c>
      <c r="O193">
        <v>0.1014</v>
      </c>
    </row>
    <row r="194" spans="2:15" x14ac:dyDescent="0.25">
      <c r="D194">
        <v>0.1002</v>
      </c>
      <c r="E194">
        <v>6.8500000000000005E-2</v>
      </c>
      <c r="F194">
        <v>8.1600000000000006E-2</v>
      </c>
      <c r="G194">
        <v>7.4999999999999997E-2</v>
      </c>
      <c r="H194">
        <v>9.1999999999999998E-2</v>
      </c>
      <c r="I194">
        <v>8.77E-2</v>
      </c>
      <c r="J194">
        <v>7.9500000000000001E-2</v>
      </c>
      <c r="K194">
        <v>9.8000000000000004E-2</v>
      </c>
      <c r="L194">
        <v>8.4199999999999997E-2</v>
      </c>
      <c r="M194">
        <v>9.3299999999999994E-2</v>
      </c>
      <c r="N194">
        <v>8.3299999999999999E-2</v>
      </c>
      <c r="O194">
        <v>0.10489999999999999</v>
      </c>
    </row>
    <row r="195" spans="2:15" x14ac:dyDescent="0.25">
      <c r="D195">
        <v>8.5900000000000004E-2</v>
      </c>
      <c r="E195">
        <v>7.1499999999999994E-2</v>
      </c>
      <c r="F195">
        <v>7.2700000000000001E-2</v>
      </c>
      <c r="G195">
        <v>8.7400000000000005E-2</v>
      </c>
      <c r="H195">
        <v>8.4400000000000003E-2</v>
      </c>
      <c r="I195">
        <v>8.9800000000000005E-2</v>
      </c>
      <c r="J195">
        <v>9.64E-2</v>
      </c>
      <c r="K195">
        <v>9.0700000000000003E-2</v>
      </c>
      <c r="L195">
        <v>9.7000000000000003E-2</v>
      </c>
      <c r="M195">
        <v>0.10059999999999999</v>
      </c>
      <c r="N195">
        <v>0.1077</v>
      </c>
      <c r="O195">
        <v>0.114</v>
      </c>
    </row>
    <row r="196" spans="2:15" x14ac:dyDescent="0.25">
      <c r="D196">
        <v>9.1399999999999995E-2</v>
      </c>
      <c r="E196">
        <v>7.6200000000000004E-2</v>
      </c>
      <c r="F196">
        <v>8.5000000000000006E-2</v>
      </c>
      <c r="G196">
        <v>9.6199999999999994E-2</v>
      </c>
      <c r="H196">
        <v>8.9899999999999994E-2</v>
      </c>
      <c r="I196">
        <v>9.8100000000000007E-2</v>
      </c>
      <c r="J196">
        <v>0.1008</v>
      </c>
      <c r="K196">
        <v>9.4200000000000006E-2</v>
      </c>
      <c r="L196">
        <v>0.11119999999999999</v>
      </c>
      <c r="M196">
        <v>0.1128</v>
      </c>
      <c r="N196">
        <v>0.1192</v>
      </c>
      <c r="O196">
        <v>0.1234</v>
      </c>
    </row>
    <row r="197" spans="2:15" x14ac:dyDescent="0.25">
      <c r="D197">
        <v>0.10299999999999999</v>
      </c>
      <c r="E197">
        <v>0.10979999999999999</v>
      </c>
      <c r="F197">
        <v>0.12640000000000001</v>
      </c>
      <c r="G197">
        <v>0.1067</v>
      </c>
      <c r="H197">
        <v>0.12609999999999999</v>
      </c>
      <c r="I197">
        <v>0.10249999999999999</v>
      </c>
      <c r="J197">
        <v>9.7699999999999995E-2</v>
      </c>
      <c r="K197">
        <v>8.7099999999999997E-2</v>
      </c>
      <c r="L197">
        <v>8.0500000000000002E-2</v>
      </c>
      <c r="M197">
        <v>0.10829999999999999</v>
      </c>
      <c r="N197">
        <v>6.2600000000000003E-2</v>
      </c>
      <c r="O197">
        <v>6.0999999999999999E-2</v>
      </c>
    </row>
    <row r="198" spans="2:15" x14ac:dyDescent="0.25">
      <c r="D198">
        <v>0.1069</v>
      </c>
      <c r="E198">
        <v>0.1084</v>
      </c>
      <c r="F198">
        <v>0.13250000000000001</v>
      </c>
      <c r="G198">
        <v>0.1135</v>
      </c>
      <c r="H198">
        <v>0.13039999999999999</v>
      </c>
      <c r="I198">
        <v>0.1178</v>
      </c>
      <c r="J198">
        <v>0.1056</v>
      </c>
      <c r="K198">
        <v>8.5900000000000004E-2</v>
      </c>
      <c r="L198">
        <v>8.6099999999999996E-2</v>
      </c>
      <c r="M198">
        <v>0.1169</v>
      </c>
      <c r="N198">
        <v>6.6000000000000003E-2</v>
      </c>
      <c r="O198">
        <v>7.4700000000000003E-2</v>
      </c>
    </row>
    <row r="199" spans="2:15" x14ac:dyDescent="0.25">
      <c r="D199">
        <v>-4.0000000000000002E-4</v>
      </c>
      <c r="E199">
        <v>-2.9999999999999997E-4</v>
      </c>
      <c r="F199">
        <v>-2.0000000000000001E-4</v>
      </c>
      <c r="G199">
        <v>-4.0000000000000002E-4</v>
      </c>
      <c r="H199">
        <v>-2.9999999999999997E-4</v>
      </c>
      <c r="I199">
        <v>-1E-4</v>
      </c>
      <c r="J199">
        <v>-2.0000000000000001E-4</v>
      </c>
      <c r="K199">
        <v>-2.9999999999999997E-4</v>
      </c>
      <c r="L199">
        <v>-4.0000000000000002E-4</v>
      </c>
      <c r="M199">
        <v>-1E-4</v>
      </c>
      <c r="N199">
        <v>-2.9999999999999997E-4</v>
      </c>
      <c r="O199">
        <v>-1E-4</v>
      </c>
    </row>
    <row r="200" spans="2:15" x14ac:dyDescent="0.25">
      <c r="D200">
        <v>-1E-4</v>
      </c>
      <c r="E200">
        <v>1E-4</v>
      </c>
      <c r="F200">
        <v>-1E-4</v>
      </c>
      <c r="G200">
        <v>-2.0000000000000001E-4</v>
      </c>
      <c r="H200">
        <v>-2.0000000000000001E-4</v>
      </c>
      <c r="I200">
        <v>-2.0000000000000001E-4</v>
      </c>
      <c r="J200">
        <v>0</v>
      </c>
      <c r="K200">
        <v>-2.0000000000000001E-4</v>
      </c>
      <c r="L200">
        <v>1E-4</v>
      </c>
      <c r="M200">
        <v>-2.0000000000000001E-4</v>
      </c>
      <c r="N200">
        <v>-1E-4</v>
      </c>
      <c r="O200">
        <v>1E-4</v>
      </c>
    </row>
    <row r="202" spans="2:15" x14ac:dyDescent="0.25">
      <c r="B202" s="1">
        <v>0.45833333333333331</v>
      </c>
      <c r="C202">
        <v>30</v>
      </c>
      <c r="D202">
        <v>0.1026</v>
      </c>
      <c r="E202">
        <v>8.8499999999999995E-2</v>
      </c>
      <c r="F202">
        <v>9.0200000000000002E-2</v>
      </c>
      <c r="G202">
        <v>8.4500000000000006E-2</v>
      </c>
      <c r="H202">
        <v>9.8799999999999999E-2</v>
      </c>
      <c r="I202">
        <v>9.64E-2</v>
      </c>
      <c r="J202">
        <v>8.0500000000000002E-2</v>
      </c>
      <c r="K202">
        <v>9.6600000000000005E-2</v>
      </c>
      <c r="L202">
        <v>8.7999999999999995E-2</v>
      </c>
      <c r="M202">
        <v>-0.13400000000000001</v>
      </c>
      <c r="N202">
        <v>8.6999999999999994E-2</v>
      </c>
      <c r="O202">
        <v>0.1076</v>
      </c>
    </row>
    <row r="203" spans="2:15" x14ac:dyDescent="0.25">
      <c r="D203">
        <v>0.1069</v>
      </c>
      <c r="E203">
        <v>7.2800000000000004E-2</v>
      </c>
      <c r="F203">
        <v>8.6599999999999996E-2</v>
      </c>
      <c r="G203">
        <v>7.9699999999999993E-2</v>
      </c>
      <c r="H203">
        <v>9.8100000000000007E-2</v>
      </c>
      <c r="I203">
        <v>9.3299999999999994E-2</v>
      </c>
      <c r="J203">
        <v>8.48E-2</v>
      </c>
      <c r="K203">
        <v>0.1045</v>
      </c>
      <c r="L203">
        <v>8.9499999999999996E-2</v>
      </c>
      <c r="M203">
        <v>9.9500000000000005E-2</v>
      </c>
      <c r="N203">
        <v>8.8700000000000001E-2</v>
      </c>
      <c r="O203">
        <v>0.1114</v>
      </c>
    </row>
    <row r="204" spans="2:15" x14ac:dyDescent="0.25">
      <c r="D204">
        <v>9.2200000000000004E-2</v>
      </c>
      <c r="E204">
        <v>7.6300000000000007E-2</v>
      </c>
      <c r="F204">
        <v>7.7600000000000002E-2</v>
      </c>
      <c r="G204">
        <v>9.3799999999999994E-2</v>
      </c>
      <c r="H204">
        <v>9.01E-2</v>
      </c>
      <c r="I204">
        <v>9.6100000000000005E-2</v>
      </c>
      <c r="J204">
        <v>0.1033</v>
      </c>
      <c r="K204">
        <v>9.6799999999999997E-2</v>
      </c>
      <c r="L204">
        <v>0.1042</v>
      </c>
      <c r="M204">
        <v>0.1067</v>
      </c>
      <c r="N204">
        <v>0.1149</v>
      </c>
      <c r="O204">
        <v>0.12180000000000001</v>
      </c>
    </row>
    <row r="205" spans="2:15" x14ac:dyDescent="0.25">
      <c r="D205">
        <v>9.8100000000000007E-2</v>
      </c>
      <c r="E205">
        <v>8.14E-2</v>
      </c>
      <c r="F205">
        <v>9.0800000000000006E-2</v>
      </c>
      <c r="G205">
        <v>0.1028</v>
      </c>
      <c r="H205">
        <v>9.5799999999999996E-2</v>
      </c>
      <c r="I205">
        <v>0.1038</v>
      </c>
      <c r="J205">
        <v>0.1079</v>
      </c>
      <c r="K205">
        <v>0.10050000000000001</v>
      </c>
      <c r="L205">
        <v>0.1187</v>
      </c>
      <c r="M205">
        <v>0.1201</v>
      </c>
      <c r="N205">
        <v>0.12740000000000001</v>
      </c>
      <c r="O205">
        <v>0.1313</v>
      </c>
    </row>
    <row r="206" spans="2:15" x14ac:dyDescent="0.25">
      <c r="D206">
        <v>0.10979999999999999</v>
      </c>
      <c r="E206">
        <v>0.11749999999999999</v>
      </c>
      <c r="F206">
        <v>0.1328</v>
      </c>
      <c r="G206">
        <v>0.1139</v>
      </c>
      <c r="H206">
        <v>0.1348</v>
      </c>
      <c r="I206">
        <v>0.1091</v>
      </c>
      <c r="J206">
        <v>0.10390000000000001</v>
      </c>
      <c r="K206">
        <v>9.2799999999999994E-2</v>
      </c>
      <c r="L206">
        <v>8.5599999999999996E-2</v>
      </c>
      <c r="M206">
        <v>0.1154</v>
      </c>
      <c r="N206">
        <v>6.5699999999999995E-2</v>
      </c>
      <c r="O206">
        <v>6.5100000000000005E-2</v>
      </c>
    </row>
    <row r="207" spans="2:15" x14ac:dyDescent="0.25">
      <c r="D207">
        <v>0.1143</v>
      </c>
      <c r="E207">
        <v>0.1157</v>
      </c>
      <c r="F207">
        <v>0.14119999999999999</v>
      </c>
      <c r="G207">
        <v>0.1212</v>
      </c>
      <c r="H207">
        <v>0.1406</v>
      </c>
      <c r="I207">
        <v>0.12529999999999999</v>
      </c>
      <c r="J207">
        <v>0.11269999999999999</v>
      </c>
      <c r="K207">
        <v>9.1600000000000001E-2</v>
      </c>
      <c r="L207">
        <v>9.1899999999999996E-2</v>
      </c>
      <c r="M207">
        <v>0.1245</v>
      </c>
      <c r="N207">
        <v>7.0300000000000001E-2</v>
      </c>
      <c r="O207">
        <v>7.9600000000000004E-2</v>
      </c>
    </row>
    <row r="208" spans="2:15" x14ac:dyDescent="0.25">
      <c r="D208">
        <v>-4.0000000000000002E-4</v>
      </c>
      <c r="E208">
        <v>-4.0000000000000002E-4</v>
      </c>
      <c r="F208">
        <v>-2.0000000000000001E-4</v>
      </c>
      <c r="G208">
        <v>-4.0000000000000002E-4</v>
      </c>
      <c r="H208">
        <v>-2.0000000000000001E-4</v>
      </c>
      <c r="I208">
        <v>-2.0000000000000001E-4</v>
      </c>
      <c r="J208">
        <v>-1E-4</v>
      </c>
      <c r="K208">
        <v>-1E-4</v>
      </c>
      <c r="L208">
        <v>-5.0000000000000001E-4</v>
      </c>
      <c r="M208">
        <v>-4.0000000000000002E-4</v>
      </c>
      <c r="N208">
        <v>-2.9999999999999997E-4</v>
      </c>
      <c r="O208">
        <v>-2.9999999999999997E-4</v>
      </c>
    </row>
    <row r="209" spans="2:15" x14ac:dyDescent="0.25">
      <c r="D209">
        <v>0</v>
      </c>
      <c r="E209">
        <v>1E-4</v>
      </c>
      <c r="F209">
        <v>0</v>
      </c>
      <c r="G209">
        <v>-1E-4</v>
      </c>
      <c r="H209">
        <v>2.9999999999999997E-4</v>
      </c>
      <c r="I209">
        <v>0</v>
      </c>
      <c r="J209">
        <v>1E-4</v>
      </c>
      <c r="K209">
        <v>0</v>
      </c>
      <c r="L209">
        <v>0</v>
      </c>
      <c r="M209">
        <v>1E-4</v>
      </c>
      <c r="N209">
        <v>-1E-4</v>
      </c>
      <c r="O209">
        <v>2.0000000000000001E-4</v>
      </c>
    </row>
    <row r="211" spans="2:15" x14ac:dyDescent="0.25">
      <c r="B211" s="1">
        <v>0.47916666666666669</v>
      </c>
      <c r="C211">
        <v>30</v>
      </c>
      <c r="D211">
        <v>0.10879999999999999</v>
      </c>
      <c r="E211">
        <v>9.4100000000000003E-2</v>
      </c>
      <c r="F211">
        <v>9.5399999999999999E-2</v>
      </c>
      <c r="G211">
        <v>9.01E-2</v>
      </c>
      <c r="H211">
        <v>0.1046</v>
      </c>
      <c r="I211">
        <v>0.1027</v>
      </c>
      <c r="J211">
        <v>8.5699999999999998E-2</v>
      </c>
      <c r="K211">
        <v>0.1024</v>
      </c>
      <c r="L211">
        <v>9.2999999999999999E-2</v>
      </c>
      <c r="M211">
        <v>-0.1288</v>
      </c>
      <c r="N211">
        <v>9.2100000000000001E-2</v>
      </c>
      <c r="O211">
        <v>0.11409999999999999</v>
      </c>
    </row>
    <row r="212" spans="2:15" x14ac:dyDescent="0.25">
      <c r="D212">
        <v>0.1138</v>
      </c>
      <c r="E212">
        <v>7.7499999999999999E-2</v>
      </c>
      <c r="F212">
        <v>9.1999999999999998E-2</v>
      </c>
      <c r="G212">
        <v>8.4599999999999995E-2</v>
      </c>
      <c r="H212">
        <v>0.104</v>
      </c>
      <c r="I212">
        <v>9.9400000000000002E-2</v>
      </c>
      <c r="J212">
        <v>8.9899999999999994E-2</v>
      </c>
      <c r="K212">
        <v>0.1116</v>
      </c>
      <c r="L212">
        <v>9.5699999999999993E-2</v>
      </c>
      <c r="M212">
        <v>0.10589999999999999</v>
      </c>
      <c r="N212">
        <v>9.4299999999999995E-2</v>
      </c>
      <c r="O212">
        <v>0.1183</v>
      </c>
    </row>
    <row r="213" spans="2:15" x14ac:dyDescent="0.25">
      <c r="D213">
        <v>9.8199999999999996E-2</v>
      </c>
      <c r="E213">
        <v>8.1000000000000003E-2</v>
      </c>
      <c r="F213">
        <v>8.2500000000000004E-2</v>
      </c>
      <c r="G213">
        <v>9.9900000000000003E-2</v>
      </c>
      <c r="H213">
        <v>9.5799999999999996E-2</v>
      </c>
      <c r="I213">
        <v>0.1019</v>
      </c>
      <c r="J213">
        <v>0.10979999999999999</v>
      </c>
      <c r="K213">
        <v>0.1028</v>
      </c>
      <c r="L213">
        <v>0.1116</v>
      </c>
      <c r="M213">
        <v>0.1133</v>
      </c>
      <c r="N213">
        <v>0.1222</v>
      </c>
      <c r="O213">
        <v>0.1298</v>
      </c>
    </row>
    <row r="214" spans="2:15" x14ac:dyDescent="0.25">
      <c r="D214">
        <v>0.1041</v>
      </c>
      <c r="E214">
        <v>8.6400000000000005E-2</v>
      </c>
      <c r="F214">
        <v>9.6699999999999994E-2</v>
      </c>
      <c r="G214">
        <v>0.1095</v>
      </c>
      <c r="H214">
        <v>0.1014</v>
      </c>
      <c r="I214">
        <v>0.10929999999999999</v>
      </c>
      <c r="J214">
        <v>0.11459999999999999</v>
      </c>
      <c r="K214">
        <v>0.1067</v>
      </c>
      <c r="L214">
        <v>0.12640000000000001</v>
      </c>
      <c r="M214">
        <v>0.1275</v>
      </c>
      <c r="N214">
        <v>0.13539999999999999</v>
      </c>
      <c r="O214">
        <v>0.13969999999999999</v>
      </c>
    </row>
    <row r="215" spans="2:15" x14ac:dyDescent="0.25">
      <c r="D215">
        <v>0.1164</v>
      </c>
      <c r="E215">
        <v>0.12470000000000001</v>
      </c>
      <c r="F215">
        <v>0.14050000000000001</v>
      </c>
      <c r="G215">
        <v>0.1208</v>
      </c>
      <c r="H215">
        <v>0.14299999999999999</v>
      </c>
      <c r="I215">
        <v>0.1154</v>
      </c>
      <c r="J215">
        <v>0.1101</v>
      </c>
      <c r="K215">
        <v>9.8100000000000007E-2</v>
      </c>
      <c r="L215">
        <v>9.06E-2</v>
      </c>
      <c r="M215">
        <v>0.1222</v>
      </c>
      <c r="N215">
        <v>6.83E-2</v>
      </c>
      <c r="O215">
        <v>6.9099999999999995E-2</v>
      </c>
    </row>
    <row r="216" spans="2:15" x14ac:dyDescent="0.25">
      <c r="D216">
        <v>0.12089999999999999</v>
      </c>
      <c r="E216">
        <v>0.1227</v>
      </c>
      <c r="F216">
        <v>0.14960000000000001</v>
      </c>
      <c r="G216">
        <v>0.12870000000000001</v>
      </c>
      <c r="H216">
        <v>0.15010000000000001</v>
      </c>
      <c r="I216">
        <v>0.1328</v>
      </c>
      <c r="J216">
        <v>0.1195</v>
      </c>
      <c r="K216">
        <v>9.7199999999999995E-2</v>
      </c>
      <c r="L216">
        <v>9.74E-2</v>
      </c>
      <c r="M216">
        <v>0.13189999999999999</v>
      </c>
      <c r="N216">
        <v>7.4499999999999997E-2</v>
      </c>
      <c r="O216">
        <v>8.43E-2</v>
      </c>
    </row>
    <row r="217" spans="2:15" x14ac:dyDescent="0.25">
      <c r="D217">
        <v>-2.0000000000000001E-4</v>
      </c>
      <c r="E217">
        <v>-2.9999999999999997E-4</v>
      </c>
      <c r="F217">
        <v>-2.0000000000000001E-4</v>
      </c>
      <c r="G217">
        <v>-5.0000000000000001E-4</v>
      </c>
      <c r="H217">
        <v>-2.0000000000000001E-4</v>
      </c>
      <c r="I217">
        <v>-2.0000000000000001E-4</v>
      </c>
      <c r="J217">
        <v>-1E-4</v>
      </c>
      <c r="K217">
        <v>-2.0000000000000001E-4</v>
      </c>
      <c r="L217">
        <v>-2.0000000000000001E-4</v>
      </c>
      <c r="M217">
        <v>-2.0000000000000001E-4</v>
      </c>
      <c r="N217">
        <v>-2.9999999999999997E-4</v>
      </c>
      <c r="O217">
        <v>-2.0000000000000001E-4</v>
      </c>
    </row>
    <row r="218" spans="2:15" x14ac:dyDescent="0.25">
      <c r="D218">
        <v>-2.9999999999999997E-4</v>
      </c>
      <c r="E218">
        <v>-1E-4</v>
      </c>
      <c r="F218">
        <v>-2.0000000000000001E-4</v>
      </c>
      <c r="G218">
        <v>-2.9999999999999997E-4</v>
      </c>
      <c r="H218">
        <v>0</v>
      </c>
      <c r="I218">
        <v>0</v>
      </c>
      <c r="J218">
        <v>-1E-4</v>
      </c>
      <c r="K218">
        <v>-1E-4</v>
      </c>
      <c r="L218">
        <v>-1E-4</v>
      </c>
      <c r="M218">
        <v>-1E-4</v>
      </c>
      <c r="N218">
        <v>-1E-4</v>
      </c>
      <c r="O218">
        <v>0</v>
      </c>
    </row>
    <row r="220" spans="2:15" x14ac:dyDescent="0.25">
      <c r="B220" s="1">
        <v>0.5</v>
      </c>
      <c r="C220">
        <v>30</v>
      </c>
      <c r="D220">
        <v>0.1154</v>
      </c>
      <c r="E220">
        <v>9.9699999999999997E-2</v>
      </c>
      <c r="F220">
        <v>0.1013</v>
      </c>
      <c r="G220">
        <v>9.4899999999999998E-2</v>
      </c>
      <c r="H220">
        <v>0.1108</v>
      </c>
      <c r="I220">
        <v>0.1087</v>
      </c>
      <c r="J220">
        <v>9.11E-2</v>
      </c>
      <c r="K220">
        <v>0.10829999999999999</v>
      </c>
      <c r="L220">
        <v>9.7799999999999998E-2</v>
      </c>
      <c r="M220">
        <v>-0.1235</v>
      </c>
      <c r="N220">
        <v>9.7699999999999995E-2</v>
      </c>
      <c r="O220">
        <v>0.12130000000000001</v>
      </c>
    </row>
    <row r="221" spans="2:15" x14ac:dyDescent="0.25">
      <c r="D221">
        <v>0.1206</v>
      </c>
      <c r="E221">
        <v>8.2400000000000001E-2</v>
      </c>
      <c r="F221">
        <v>9.7600000000000006E-2</v>
      </c>
      <c r="G221">
        <v>8.9599999999999999E-2</v>
      </c>
      <c r="H221">
        <v>0.1104</v>
      </c>
      <c r="I221">
        <v>0.1053</v>
      </c>
      <c r="J221">
        <v>9.5399999999999999E-2</v>
      </c>
      <c r="K221">
        <v>0.11849999999999999</v>
      </c>
      <c r="L221">
        <v>0.10059999999999999</v>
      </c>
      <c r="M221">
        <v>0.11219999999999999</v>
      </c>
      <c r="N221">
        <v>9.98E-2</v>
      </c>
      <c r="O221">
        <v>0.12559999999999999</v>
      </c>
    </row>
    <row r="222" spans="2:15" x14ac:dyDescent="0.25">
      <c r="D222">
        <v>0.1042</v>
      </c>
      <c r="E222">
        <v>8.5599999999999996E-2</v>
      </c>
      <c r="F222">
        <v>8.7499999999999994E-2</v>
      </c>
      <c r="G222">
        <v>0.1056</v>
      </c>
      <c r="H222">
        <v>0.1014</v>
      </c>
      <c r="I222">
        <v>0.1075</v>
      </c>
      <c r="J222">
        <v>0.1163</v>
      </c>
      <c r="K222">
        <v>0.1086</v>
      </c>
      <c r="L222">
        <v>0.11899999999999999</v>
      </c>
      <c r="M222">
        <v>0.1197</v>
      </c>
      <c r="N222">
        <v>0.12889999999999999</v>
      </c>
      <c r="O222">
        <v>0.13719999999999999</v>
      </c>
    </row>
    <row r="223" spans="2:15" x14ac:dyDescent="0.25">
      <c r="D223">
        <v>0.1105</v>
      </c>
      <c r="E223">
        <v>9.1399999999999995E-2</v>
      </c>
      <c r="F223">
        <v>0.1022</v>
      </c>
      <c r="G223">
        <v>0.11600000000000001</v>
      </c>
      <c r="H223">
        <v>0.1071</v>
      </c>
      <c r="I223">
        <v>0.1152</v>
      </c>
      <c r="J223">
        <v>0.12180000000000001</v>
      </c>
      <c r="K223">
        <v>0.113</v>
      </c>
      <c r="L223">
        <v>0.1338</v>
      </c>
      <c r="M223">
        <v>0.13489999999999999</v>
      </c>
      <c r="N223">
        <v>0.1431</v>
      </c>
      <c r="O223">
        <v>0.1479</v>
      </c>
    </row>
    <row r="224" spans="2:15" x14ac:dyDescent="0.25">
      <c r="D224">
        <v>0.12330000000000001</v>
      </c>
      <c r="E224">
        <v>0.13170000000000001</v>
      </c>
      <c r="F224">
        <v>0.1489</v>
      </c>
      <c r="G224">
        <v>0.12809999999999999</v>
      </c>
      <c r="H224">
        <v>0.15160000000000001</v>
      </c>
      <c r="I224">
        <v>0.12189999999999999</v>
      </c>
      <c r="J224">
        <v>0.1164</v>
      </c>
      <c r="K224">
        <v>0.1038</v>
      </c>
      <c r="L224">
        <v>9.6000000000000002E-2</v>
      </c>
      <c r="M224">
        <v>0.12989999999999999</v>
      </c>
      <c r="N224">
        <v>7.1499999999999994E-2</v>
      </c>
      <c r="O224">
        <v>7.3099999999999998E-2</v>
      </c>
    </row>
    <row r="225" spans="2:15" x14ac:dyDescent="0.25">
      <c r="D225">
        <v>0.128</v>
      </c>
      <c r="E225">
        <v>0.13109999999999999</v>
      </c>
      <c r="F225">
        <v>0.158</v>
      </c>
      <c r="G225">
        <v>0.13650000000000001</v>
      </c>
      <c r="H225">
        <v>0.15890000000000001</v>
      </c>
      <c r="I225">
        <v>0.1404</v>
      </c>
      <c r="J225">
        <v>0.12620000000000001</v>
      </c>
      <c r="K225">
        <v>0.10290000000000001</v>
      </c>
      <c r="L225">
        <v>0.1024</v>
      </c>
      <c r="M225">
        <v>0.1394</v>
      </c>
      <c r="N225">
        <v>7.8299999999999995E-2</v>
      </c>
      <c r="O225">
        <v>8.9200000000000002E-2</v>
      </c>
    </row>
    <row r="226" spans="2:15" x14ac:dyDescent="0.25">
      <c r="D226">
        <v>-5.0000000000000001E-4</v>
      </c>
      <c r="E226">
        <v>-5.0000000000000001E-4</v>
      </c>
      <c r="F226">
        <v>-2.0000000000000001E-4</v>
      </c>
      <c r="G226">
        <v>-2.9999999999999997E-4</v>
      </c>
      <c r="H226">
        <v>-4.0000000000000002E-4</v>
      </c>
      <c r="I226">
        <v>-2.0000000000000001E-4</v>
      </c>
      <c r="J226">
        <v>-2.0000000000000001E-4</v>
      </c>
      <c r="K226">
        <v>-2.0000000000000001E-4</v>
      </c>
      <c r="L226">
        <v>-5.0000000000000001E-4</v>
      </c>
      <c r="M226">
        <v>-4.0000000000000002E-4</v>
      </c>
      <c r="N226">
        <v>-4.0000000000000002E-4</v>
      </c>
      <c r="O226">
        <v>-1E-4</v>
      </c>
    </row>
    <row r="227" spans="2:15" x14ac:dyDescent="0.25">
      <c r="D227">
        <v>-1E-4</v>
      </c>
      <c r="E227">
        <v>-1E-4</v>
      </c>
      <c r="F227">
        <v>-2.0000000000000001E-4</v>
      </c>
      <c r="G227">
        <v>-2.9999999999999997E-4</v>
      </c>
      <c r="H227">
        <v>1E-4</v>
      </c>
      <c r="I227">
        <v>1E-4</v>
      </c>
      <c r="J227">
        <v>1E-4</v>
      </c>
      <c r="K227">
        <v>1E-4</v>
      </c>
      <c r="L227">
        <v>-1E-4</v>
      </c>
      <c r="M227">
        <v>-1E-4</v>
      </c>
      <c r="N227">
        <v>-2.9999999999999997E-4</v>
      </c>
      <c r="O227">
        <v>2.0000000000000001E-4</v>
      </c>
    </row>
    <row r="229" spans="2:15" x14ac:dyDescent="0.25">
      <c r="B229" s="1">
        <v>0.52083333333333337</v>
      </c>
      <c r="C229">
        <v>30</v>
      </c>
      <c r="D229">
        <v>0.1216</v>
      </c>
      <c r="E229">
        <v>0.1051</v>
      </c>
      <c r="F229">
        <v>0.1066</v>
      </c>
      <c r="G229">
        <v>0.1</v>
      </c>
      <c r="H229">
        <v>0.1168</v>
      </c>
      <c r="I229">
        <v>0.1145</v>
      </c>
      <c r="J229">
        <v>9.5799999999999996E-2</v>
      </c>
      <c r="K229">
        <v>0.1145</v>
      </c>
      <c r="L229">
        <v>0.10290000000000001</v>
      </c>
      <c r="M229">
        <v>-0.11840000000000001</v>
      </c>
      <c r="N229">
        <v>0.10290000000000001</v>
      </c>
      <c r="O229">
        <v>0.12720000000000001</v>
      </c>
    </row>
    <row r="230" spans="2:15" x14ac:dyDescent="0.25">
      <c r="D230">
        <v>0.12759999999999999</v>
      </c>
      <c r="E230">
        <v>8.6800000000000002E-2</v>
      </c>
      <c r="F230">
        <v>0.1031</v>
      </c>
      <c r="G230">
        <v>9.5100000000000004E-2</v>
      </c>
      <c r="H230">
        <v>0.11650000000000001</v>
      </c>
      <c r="I230">
        <v>0.1113</v>
      </c>
      <c r="J230">
        <v>0.1008</v>
      </c>
      <c r="K230">
        <v>0.12520000000000001</v>
      </c>
      <c r="L230">
        <v>0.10630000000000001</v>
      </c>
      <c r="M230">
        <v>0.11840000000000001</v>
      </c>
      <c r="N230">
        <v>0.1053</v>
      </c>
      <c r="O230">
        <v>0.13250000000000001</v>
      </c>
    </row>
    <row r="231" spans="2:15" x14ac:dyDescent="0.25">
      <c r="D231">
        <v>0.11</v>
      </c>
      <c r="E231">
        <v>9.06E-2</v>
      </c>
      <c r="F231">
        <v>9.2399999999999996E-2</v>
      </c>
      <c r="G231">
        <v>0.1119</v>
      </c>
      <c r="H231">
        <v>0.1071</v>
      </c>
      <c r="I231">
        <v>0.1135</v>
      </c>
      <c r="J231">
        <v>0.1226</v>
      </c>
      <c r="K231">
        <v>0.11459999999999999</v>
      </c>
      <c r="L231">
        <v>0.126</v>
      </c>
      <c r="M231">
        <v>0.12620000000000001</v>
      </c>
      <c r="N231">
        <v>0.13600000000000001</v>
      </c>
      <c r="O231">
        <v>0.14480000000000001</v>
      </c>
    </row>
    <row r="232" spans="2:15" x14ac:dyDescent="0.25">
      <c r="D232">
        <v>0.1169</v>
      </c>
      <c r="E232">
        <v>9.6799999999999997E-2</v>
      </c>
      <c r="F232">
        <v>0.1077</v>
      </c>
      <c r="G232">
        <v>0.1229</v>
      </c>
      <c r="H232">
        <v>0.1128</v>
      </c>
      <c r="I232">
        <v>0.121</v>
      </c>
      <c r="J232">
        <v>0.12870000000000001</v>
      </c>
      <c r="K232">
        <v>0.1195</v>
      </c>
      <c r="L232">
        <v>0.14130000000000001</v>
      </c>
      <c r="M232">
        <v>0.14249999999999999</v>
      </c>
      <c r="N232">
        <v>0.15129999999999999</v>
      </c>
      <c r="O232">
        <v>0.156</v>
      </c>
    </row>
    <row r="233" spans="2:15" x14ac:dyDescent="0.25">
      <c r="D233">
        <v>0.1305</v>
      </c>
      <c r="E233">
        <v>0.13880000000000001</v>
      </c>
      <c r="F233">
        <v>0.157</v>
      </c>
      <c r="G233">
        <v>0.13569999999999999</v>
      </c>
      <c r="H233">
        <v>0.1603</v>
      </c>
      <c r="I233">
        <v>0.12820000000000001</v>
      </c>
      <c r="J233">
        <v>0.1226</v>
      </c>
      <c r="K233">
        <v>0.1094</v>
      </c>
      <c r="L233">
        <v>0.10050000000000001</v>
      </c>
      <c r="M233">
        <v>0.1366</v>
      </c>
      <c r="N233">
        <v>7.4999999999999997E-2</v>
      </c>
      <c r="O233">
        <v>7.7100000000000002E-2</v>
      </c>
    </row>
    <row r="234" spans="2:15" x14ac:dyDescent="0.25">
      <c r="D234">
        <v>0.1351</v>
      </c>
      <c r="E234">
        <v>0.13669999999999999</v>
      </c>
      <c r="F234">
        <v>0.1668</v>
      </c>
      <c r="G234">
        <v>0.14419999999999999</v>
      </c>
      <c r="H234">
        <v>0.16789999999999999</v>
      </c>
      <c r="I234">
        <v>0.14779999999999999</v>
      </c>
      <c r="J234">
        <v>0.1331</v>
      </c>
      <c r="K234">
        <v>0.1085</v>
      </c>
      <c r="L234">
        <v>0.1076</v>
      </c>
      <c r="M234">
        <v>0.1467</v>
      </c>
      <c r="N234">
        <v>8.2000000000000003E-2</v>
      </c>
      <c r="O234">
        <v>9.4200000000000006E-2</v>
      </c>
    </row>
    <row r="235" spans="2:15" x14ac:dyDescent="0.25">
      <c r="D235">
        <v>-4.0000000000000002E-4</v>
      </c>
      <c r="E235">
        <v>-5.0000000000000001E-4</v>
      </c>
      <c r="F235">
        <v>-4.0000000000000002E-4</v>
      </c>
      <c r="G235">
        <v>-4.0000000000000002E-4</v>
      </c>
      <c r="H235">
        <v>-2.9999999999999997E-4</v>
      </c>
      <c r="I235">
        <v>-2.9999999999999997E-4</v>
      </c>
      <c r="J235">
        <v>-2.0000000000000001E-4</v>
      </c>
      <c r="K235">
        <v>-2.0000000000000001E-4</v>
      </c>
      <c r="L235">
        <v>-2.0000000000000001E-4</v>
      </c>
      <c r="M235">
        <v>-4.0000000000000002E-4</v>
      </c>
      <c r="N235">
        <v>-6.9999999999999999E-4</v>
      </c>
      <c r="O235">
        <v>-2.9999999999999997E-4</v>
      </c>
    </row>
    <row r="236" spans="2:15" x14ac:dyDescent="0.25">
      <c r="D236">
        <v>-1E-4</v>
      </c>
      <c r="E236">
        <v>1E-4</v>
      </c>
      <c r="F236">
        <v>1E-4</v>
      </c>
      <c r="G236">
        <v>-2.9999999999999997E-4</v>
      </c>
      <c r="H236">
        <v>0</v>
      </c>
      <c r="I236">
        <v>1E-4</v>
      </c>
      <c r="J236">
        <v>-1E-4</v>
      </c>
      <c r="K236">
        <v>-2.0000000000000001E-4</v>
      </c>
      <c r="L236">
        <v>0</v>
      </c>
      <c r="M236">
        <v>-2.9999999999999997E-4</v>
      </c>
      <c r="N236">
        <v>-2.0000000000000001E-4</v>
      </c>
      <c r="O236">
        <v>1E-4</v>
      </c>
    </row>
    <row r="238" spans="2:15" x14ac:dyDescent="0.25">
      <c r="B238" s="1">
        <v>0.54166666666666663</v>
      </c>
      <c r="C238">
        <v>30</v>
      </c>
      <c r="D238">
        <v>0.12809999999999999</v>
      </c>
      <c r="E238">
        <v>0.11119999999999999</v>
      </c>
      <c r="F238">
        <v>0.112</v>
      </c>
      <c r="G238">
        <v>0.1052</v>
      </c>
      <c r="H238">
        <v>0.1226</v>
      </c>
      <c r="I238">
        <v>0.121</v>
      </c>
      <c r="J238">
        <v>0.1011</v>
      </c>
      <c r="K238">
        <v>0.1206</v>
      </c>
      <c r="L238">
        <v>0.1081</v>
      </c>
      <c r="M238">
        <v>-0.11260000000000001</v>
      </c>
      <c r="N238">
        <v>0.1085</v>
      </c>
      <c r="O238">
        <v>0.13350000000000001</v>
      </c>
    </row>
    <row r="239" spans="2:15" x14ac:dyDescent="0.25">
      <c r="D239">
        <v>0.1346</v>
      </c>
      <c r="E239">
        <v>9.1700000000000004E-2</v>
      </c>
      <c r="F239">
        <v>0.1087</v>
      </c>
      <c r="G239">
        <v>9.9599999999999994E-2</v>
      </c>
      <c r="H239">
        <v>0.1226</v>
      </c>
      <c r="I239">
        <v>0.1168</v>
      </c>
      <c r="J239">
        <v>0.10639999999999999</v>
      </c>
      <c r="K239">
        <v>0.1321</v>
      </c>
      <c r="L239">
        <v>0.11210000000000001</v>
      </c>
      <c r="M239">
        <v>0.1249</v>
      </c>
      <c r="N239">
        <v>0.1114</v>
      </c>
      <c r="O239">
        <v>0.13930000000000001</v>
      </c>
    </row>
    <row r="240" spans="2:15" x14ac:dyDescent="0.25">
      <c r="D240">
        <v>0.1163</v>
      </c>
      <c r="E240">
        <v>9.5500000000000002E-2</v>
      </c>
      <c r="F240">
        <v>9.7500000000000003E-2</v>
      </c>
      <c r="G240">
        <v>0.1178</v>
      </c>
      <c r="H240">
        <v>0.1132</v>
      </c>
      <c r="I240">
        <v>0.1195</v>
      </c>
      <c r="J240">
        <v>0.1293</v>
      </c>
      <c r="K240">
        <v>0.12089999999999999</v>
      </c>
      <c r="L240">
        <v>0.1336</v>
      </c>
      <c r="M240">
        <v>0.1331</v>
      </c>
      <c r="N240">
        <v>0.1434</v>
      </c>
      <c r="O240">
        <v>0.15260000000000001</v>
      </c>
    </row>
    <row r="241" spans="2:15" x14ac:dyDescent="0.25">
      <c r="D241">
        <v>0.1232</v>
      </c>
      <c r="E241">
        <v>0.1021</v>
      </c>
      <c r="F241">
        <v>0.1137</v>
      </c>
      <c r="G241">
        <v>0.1298</v>
      </c>
      <c r="H241">
        <v>0.1188</v>
      </c>
      <c r="I241">
        <v>0.12709999999999999</v>
      </c>
      <c r="J241">
        <v>0.1361</v>
      </c>
      <c r="K241">
        <v>0.12620000000000001</v>
      </c>
      <c r="L241">
        <v>0.1492</v>
      </c>
      <c r="M241">
        <v>0.1507</v>
      </c>
      <c r="N241">
        <v>0.15920000000000001</v>
      </c>
      <c r="O241">
        <v>0.16420000000000001</v>
      </c>
    </row>
    <row r="242" spans="2:15" x14ac:dyDescent="0.25">
      <c r="D242">
        <v>0.13739999999999999</v>
      </c>
      <c r="E242">
        <v>0.1464</v>
      </c>
      <c r="F242">
        <v>0.16589999999999999</v>
      </c>
      <c r="G242">
        <v>0.14299999999999999</v>
      </c>
      <c r="H242">
        <v>0.16889999999999999</v>
      </c>
      <c r="I242">
        <v>0.13439999999999999</v>
      </c>
      <c r="J242">
        <v>0.12909999999999999</v>
      </c>
      <c r="K242">
        <v>0.1154</v>
      </c>
      <c r="L242">
        <v>0.1055</v>
      </c>
      <c r="M242">
        <v>0.1439</v>
      </c>
      <c r="N242">
        <v>7.8600000000000003E-2</v>
      </c>
      <c r="O242">
        <v>8.1100000000000005E-2</v>
      </c>
    </row>
    <row r="243" spans="2:15" x14ac:dyDescent="0.25">
      <c r="D243">
        <v>0.1421</v>
      </c>
      <c r="E243">
        <v>0.14360000000000001</v>
      </c>
      <c r="F243">
        <v>0.17499999999999999</v>
      </c>
      <c r="G243">
        <v>0.15179999999999999</v>
      </c>
      <c r="H243">
        <v>0.1764</v>
      </c>
      <c r="I243">
        <v>0.155</v>
      </c>
      <c r="J243">
        <v>0.14000000000000001</v>
      </c>
      <c r="K243">
        <v>0.114</v>
      </c>
      <c r="L243">
        <v>0.113</v>
      </c>
      <c r="M243">
        <v>0.1547</v>
      </c>
      <c r="N243">
        <v>8.6499999999999994E-2</v>
      </c>
      <c r="O243">
        <v>9.8900000000000002E-2</v>
      </c>
    </row>
    <row r="244" spans="2:15" x14ac:dyDescent="0.25">
      <c r="D244">
        <v>-2.9999999999999997E-4</v>
      </c>
      <c r="E244">
        <v>-4.0000000000000002E-4</v>
      </c>
      <c r="F244">
        <v>-2.0000000000000001E-4</v>
      </c>
      <c r="G244">
        <v>-2.9999999999999997E-4</v>
      </c>
      <c r="H244">
        <v>-2.0000000000000001E-4</v>
      </c>
      <c r="I244">
        <v>-2.0000000000000001E-4</v>
      </c>
      <c r="J244">
        <v>-1E-4</v>
      </c>
      <c r="K244">
        <v>0</v>
      </c>
      <c r="L244">
        <v>-2.9999999999999997E-4</v>
      </c>
      <c r="M244">
        <v>-1E-4</v>
      </c>
      <c r="N244">
        <v>-2.9999999999999997E-4</v>
      </c>
      <c r="O244">
        <v>-1E-4</v>
      </c>
    </row>
    <row r="245" spans="2:15" x14ac:dyDescent="0.25">
      <c r="D245">
        <v>-1E-4</v>
      </c>
      <c r="E245">
        <v>-4.0000000000000002E-4</v>
      </c>
      <c r="F245">
        <v>-4.0000000000000002E-4</v>
      </c>
      <c r="G245">
        <v>-4.0000000000000002E-4</v>
      </c>
      <c r="H245">
        <v>-2.9999999999999997E-4</v>
      </c>
      <c r="I245">
        <v>-2.0000000000000001E-4</v>
      </c>
      <c r="J245">
        <v>-1E-4</v>
      </c>
      <c r="K245">
        <v>-1E-4</v>
      </c>
      <c r="L245">
        <v>-2.9999999999999997E-4</v>
      </c>
      <c r="M245">
        <v>-4.0000000000000002E-4</v>
      </c>
      <c r="N245">
        <v>-5.0000000000000001E-4</v>
      </c>
      <c r="O245">
        <v>-1E-4</v>
      </c>
    </row>
    <row r="247" spans="2:15" x14ac:dyDescent="0.25">
      <c r="B247" s="1">
        <v>0.5625</v>
      </c>
      <c r="C247">
        <v>30</v>
      </c>
      <c r="D247">
        <v>0.13489999999999999</v>
      </c>
      <c r="E247">
        <v>0.1171</v>
      </c>
      <c r="F247">
        <v>0.11799999999999999</v>
      </c>
      <c r="G247">
        <v>0.1108</v>
      </c>
      <c r="H247">
        <v>0.12920000000000001</v>
      </c>
      <c r="I247">
        <v>0.12740000000000001</v>
      </c>
      <c r="J247">
        <v>0.10680000000000001</v>
      </c>
      <c r="K247">
        <v>0.1275</v>
      </c>
      <c r="L247">
        <v>0.11409999999999999</v>
      </c>
      <c r="M247">
        <v>-0.107</v>
      </c>
      <c r="N247">
        <v>0.11459999999999999</v>
      </c>
      <c r="O247">
        <v>0.1399</v>
      </c>
    </row>
    <row r="248" spans="2:15" x14ac:dyDescent="0.25">
      <c r="D248">
        <v>0.14149999999999999</v>
      </c>
      <c r="E248">
        <v>9.6199999999999994E-2</v>
      </c>
      <c r="F248">
        <v>0.1143</v>
      </c>
      <c r="G248">
        <v>0.1052</v>
      </c>
      <c r="H248">
        <v>0.12889999999999999</v>
      </c>
      <c r="I248">
        <v>0.1227</v>
      </c>
      <c r="J248">
        <v>0.112</v>
      </c>
      <c r="K248">
        <v>0.1394</v>
      </c>
      <c r="L248">
        <v>0.11799999999999999</v>
      </c>
      <c r="M248">
        <v>0.13170000000000001</v>
      </c>
      <c r="N248">
        <v>0.11700000000000001</v>
      </c>
      <c r="O248">
        <v>0.14649999999999999</v>
      </c>
    </row>
    <row r="249" spans="2:15" x14ac:dyDescent="0.25">
      <c r="D249">
        <v>0.1226</v>
      </c>
      <c r="E249">
        <v>0.1003</v>
      </c>
      <c r="F249">
        <v>0.10290000000000001</v>
      </c>
      <c r="G249">
        <v>0.124</v>
      </c>
      <c r="H249">
        <v>0.11899999999999999</v>
      </c>
      <c r="I249">
        <v>0.12570000000000001</v>
      </c>
      <c r="J249">
        <v>0.1358</v>
      </c>
      <c r="K249">
        <v>0.1273</v>
      </c>
      <c r="L249">
        <v>0.14099999999999999</v>
      </c>
      <c r="M249">
        <v>0.1401</v>
      </c>
      <c r="N249">
        <v>0.15040000000000001</v>
      </c>
      <c r="O249">
        <v>0.1603</v>
      </c>
    </row>
    <row r="250" spans="2:15" x14ac:dyDescent="0.25">
      <c r="D250">
        <v>0.12959999999999999</v>
      </c>
      <c r="E250">
        <v>0.1071</v>
      </c>
      <c r="F250">
        <v>0.1192</v>
      </c>
      <c r="G250">
        <v>0.1371</v>
      </c>
      <c r="H250">
        <v>0.1249</v>
      </c>
      <c r="I250">
        <v>0.13339999999999999</v>
      </c>
      <c r="J250">
        <v>0.14349999999999999</v>
      </c>
      <c r="K250">
        <v>0.1328</v>
      </c>
      <c r="L250">
        <v>0.15640000000000001</v>
      </c>
      <c r="M250">
        <v>0.158</v>
      </c>
      <c r="N250">
        <v>0.16739999999999999</v>
      </c>
      <c r="O250">
        <v>0.1726</v>
      </c>
    </row>
    <row r="251" spans="2:15" x14ac:dyDescent="0.25">
      <c r="D251">
        <v>0.14430000000000001</v>
      </c>
      <c r="E251">
        <v>0.15390000000000001</v>
      </c>
      <c r="F251">
        <v>0.17510000000000001</v>
      </c>
      <c r="G251">
        <v>0.15049999999999999</v>
      </c>
      <c r="H251">
        <v>0.17760000000000001</v>
      </c>
      <c r="I251">
        <v>0.1404</v>
      </c>
      <c r="J251">
        <v>0.13550000000000001</v>
      </c>
      <c r="K251">
        <v>0.1211</v>
      </c>
      <c r="L251">
        <v>0.11070000000000001</v>
      </c>
      <c r="M251">
        <v>0.15140000000000001</v>
      </c>
      <c r="N251">
        <v>8.2900000000000001E-2</v>
      </c>
      <c r="O251">
        <v>8.5999999999999993E-2</v>
      </c>
    </row>
    <row r="252" spans="2:15" x14ac:dyDescent="0.25">
      <c r="D252">
        <v>0.1492</v>
      </c>
      <c r="E252">
        <v>0.151</v>
      </c>
      <c r="F252">
        <v>0.18410000000000001</v>
      </c>
      <c r="G252">
        <v>0.16</v>
      </c>
      <c r="H252">
        <v>0.18540000000000001</v>
      </c>
      <c r="I252">
        <v>0.16270000000000001</v>
      </c>
      <c r="J252">
        <v>0.1469</v>
      </c>
      <c r="K252">
        <v>0.11990000000000001</v>
      </c>
      <c r="L252">
        <v>0.1186</v>
      </c>
      <c r="M252">
        <v>0.1628</v>
      </c>
      <c r="N252">
        <v>9.0700000000000003E-2</v>
      </c>
      <c r="O252">
        <v>0.1043</v>
      </c>
    </row>
    <row r="253" spans="2:15" x14ac:dyDescent="0.25">
      <c r="D253">
        <v>-1E-4</v>
      </c>
      <c r="E253">
        <v>-4.0000000000000002E-4</v>
      </c>
      <c r="F253">
        <v>-2.0000000000000001E-4</v>
      </c>
      <c r="G253">
        <v>-2.9999999999999997E-4</v>
      </c>
      <c r="H253">
        <v>-4.0000000000000002E-4</v>
      </c>
      <c r="I253">
        <v>-1E-4</v>
      </c>
      <c r="J253">
        <v>0</v>
      </c>
      <c r="K253">
        <v>0</v>
      </c>
      <c r="L253">
        <v>-2.0000000000000001E-4</v>
      </c>
      <c r="M253">
        <v>-1E-4</v>
      </c>
      <c r="N253">
        <v>-2.0000000000000001E-4</v>
      </c>
      <c r="O253">
        <v>-2.0000000000000001E-4</v>
      </c>
    </row>
    <row r="254" spans="2:15" x14ac:dyDescent="0.25">
      <c r="D254">
        <v>1E-4</v>
      </c>
      <c r="E254">
        <v>1E-4</v>
      </c>
      <c r="F254">
        <v>0</v>
      </c>
      <c r="G254">
        <v>-2.0000000000000001E-4</v>
      </c>
      <c r="H254">
        <v>0</v>
      </c>
      <c r="I254">
        <v>1E-4</v>
      </c>
      <c r="J254">
        <v>4.0000000000000002E-4</v>
      </c>
      <c r="K254">
        <v>-1E-4</v>
      </c>
      <c r="L254">
        <v>-1E-4</v>
      </c>
      <c r="M254">
        <v>0</v>
      </c>
      <c r="N254">
        <v>0</v>
      </c>
      <c r="O254">
        <v>2.9999999999999997E-4</v>
      </c>
    </row>
    <row r="256" spans="2:15" x14ac:dyDescent="0.25">
      <c r="B256" s="1">
        <v>0.58333333333333337</v>
      </c>
      <c r="C256">
        <v>30</v>
      </c>
      <c r="D256">
        <v>0.14169999999999999</v>
      </c>
      <c r="E256">
        <v>0.12280000000000001</v>
      </c>
      <c r="F256">
        <v>0.1245</v>
      </c>
      <c r="G256">
        <v>0.11650000000000001</v>
      </c>
      <c r="H256">
        <v>0.13550000000000001</v>
      </c>
      <c r="I256">
        <v>0.1336</v>
      </c>
      <c r="J256">
        <v>0.1119</v>
      </c>
      <c r="K256">
        <v>0.13370000000000001</v>
      </c>
      <c r="L256">
        <v>0.1197</v>
      </c>
      <c r="M256">
        <v>-0.1013</v>
      </c>
      <c r="N256">
        <v>0.12039999999999999</v>
      </c>
      <c r="O256">
        <v>0.1462</v>
      </c>
    </row>
    <row r="257" spans="2:15" x14ac:dyDescent="0.25">
      <c r="D257">
        <v>0.14860000000000001</v>
      </c>
      <c r="E257">
        <v>0.1008</v>
      </c>
      <c r="F257">
        <v>0.12</v>
      </c>
      <c r="G257">
        <v>0.1105</v>
      </c>
      <c r="H257">
        <v>0.1353</v>
      </c>
      <c r="I257">
        <v>0.129</v>
      </c>
      <c r="J257">
        <v>0.1177</v>
      </c>
      <c r="K257">
        <v>0.14649999999999999</v>
      </c>
      <c r="L257">
        <v>0.12379999999999999</v>
      </c>
      <c r="M257">
        <v>0.1381</v>
      </c>
      <c r="N257">
        <v>0.1234</v>
      </c>
      <c r="O257">
        <v>0.1537</v>
      </c>
    </row>
    <row r="258" spans="2:15" x14ac:dyDescent="0.25">
      <c r="D258">
        <v>0.1293</v>
      </c>
      <c r="E258">
        <v>0.10539999999999999</v>
      </c>
      <c r="F258">
        <v>0.108</v>
      </c>
      <c r="G258">
        <v>0.13100000000000001</v>
      </c>
      <c r="H258">
        <v>0.12529999999999999</v>
      </c>
      <c r="I258">
        <v>0.13200000000000001</v>
      </c>
      <c r="J258">
        <v>0.14219999999999999</v>
      </c>
      <c r="K258">
        <v>0.13389999999999999</v>
      </c>
      <c r="L258">
        <v>0.1487</v>
      </c>
      <c r="M258">
        <v>0.1469</v>
      </c>
      <c r="N258">
        <v>0.1578</v>
      </c>
      <c r="O258">
        <v>0.1681</v>
      </c>
    </row>
    <row r="259" spans="2:15" x14ac:dyDescent="0.25">
      <c r="D259">
        <v>0.13589999999999999</v>
      </c>
      <c r="E259">
        <v>0.1125</v>
      </c>
      <c r="F259">
        <v>0.1246</v>
      </c>
      <c r="G259">
        <v>0.14419999999999999</v>
      </c>
      <c r="H259">
        <v>0.13100000000000001</v>
      </c>
      <c r="I259">
        <v>0.14000000000000001</v>
      </c>
      <c r="J259">
        <v>0.15090000000000001</v>
      </c>
      <c r="K259">
        <v>0.13900000000000001</v>
      </c>
      <c r="L259">
        <v>0.1636</v>
      </c>
      <c r="M259">
        <v>0.1661</v>
      </c>
      <c r="N259">
        <v>0.17519999999999999</v>
      </c>
      <c r="O259">
        <v>0.1807</v>
      </c>
    </row>
    <row r="260" spans="2:15" x14ac:dyDescent="0.25">
      <c r="D260">
        <v>0.1515</v>
      </c>
      <c r="E260">
        <v>0.16189999999999999</v>
      </c>
      <c r="F260">
        <v>0.18329999999999999</v>
      </c>
      <c r="G260">
        <v>0.1583</v>
      </c>
      <c r="H260">
        <v>0.1865</v>
      </c>
      <c r="I260">
        <v>0.14680000000000001</v>
      </c>
      <c r="J260">
        <v>0.14219999999999999</v>
      </c>
      <c r="K260">
        <v>0.12690000000000001</v>
      </c>
      <c r="L260">
        <v>0.1162</v>
      </c>
      <c r="M260">
        <v>0.15870000000000001</v>
      </c>
      <c r="N260">
        <v>8.6800000000000002E-2</v>
      </c>
      <c r="O260">
        <v>0.09</v>
      </c>
    </row>
    <row r="261" spans="2:15" x14ac:dyDescent="0.25">
      <c r="D261">
        <v>0.15629999999999999</v>
      </c>
      <c r="E261">
        <v>0.15770000000000001</v>
      </c>
      <c r="F261">
        <v>0.19289999999999999</v>
      </c>
      <c r="G261">
        <v>0.1678</v>
      </c>
      <c r="H261">
        <v>0.19450000000000001</v>
      </c>
      <c r="I261">
        <v>0.1706</v>
      </c>
      <c r="J261">
        <v>0.15409999999999999</v>
      </c>
      <c r="K261">
        <v>0.1258</v>
      </c>
      <c r="L261">
        <v>0.1245</v>
      </c>
      <c r="M261">
        <v>0.17080000000000001</v>
      </c>
      <c r="N261">
        <v>9.5399999999999999E-2</v>
      </c>
      <c r="O261">
        <v>0.10929999999999999</v>
      </c>
    </row>
    <row r="262" spans="2:15" x14ac:dyDescent="0.25">
      <c r="D262">
        <v>-5.9999999999999995E-4</v>
      </c>
      <c r="E262">
        <v>-6.9999999999999999E-4</v>
      </c>
      <c r="F262">
        <v>-4.0000000000000002E-4</v>
      </c>
      <c r="G262">
        <v>-4.0000000000000002E-4</v>
      </c>
      <c r="H262">
        <v>-5.9999999999999995E-4</v>
      </c>
      <c r="I262">
        <v>-5.0000000000000001E-4</v>
      </c>
      <c r="J262">
        <v>-2.0000000000000001E-4</v>
      </c>
      <c r="K262">
        <v>-2.0000000000000001E-4</v>
      </c>
      <c r="L262">
        <v>-2.9999999999999997E-4</v>
      </c>
      <c r="M262">
        <v>-4.0000000000000002E-4</v>
      </c>
      <c r="N262">
        <v>-4.0000000000000002E-4</v>
      </c>
      <c r="O262">
        <v>-4.0000000000000002E-4</v>
      </c>
    </row>
    <row r="263" spans="2:15" x14ac:dyDescent="0.25">
      <c r="D263">
        <v>-1E-4</v>
      </c>
      <c r="E263">
        <v>-2.0000000000000001E-4</v>
      </c>
      <c r="F263">
        <v>-2.9999999999999997E-4</v>
      </c>
      <c r="G263">
        <v>-5.9999999999999995E-4</v>
      </c>
      <c r="H263">
        <v>-1E-4</v>
      </c>
      <c r="I263">
        <v>1E-4</v>
      </c>
      <c r="J263">
        <v>1E-4</v>
      </c>
      <c r="K263">
        <v>2.0000000000000001E-4</v>
      </c>
      <c r="L263">
        <v>-2.0000000000000001E-4</v>
      </c>
      <c r="M263">
        <v>-2.0000000000000001E-4</v>
      </c>
      <c r="N263">
        <v>-4.0000000000000002E-4</v>
      </c>
      <c r="O263">
        <v>1E-4</v>
      </c>
    </row>
    <row r="265" spans="2:15" x14ac:dyDescent="0.25">
      <c r="B265" t="s">
        <v>0</v>
      </c>
      <c r="C265" t="s">
        <v>1</v>
      </c>
      <c r="D265">
        <v>1</v>
      </c>
      <c r="E265">
        <v>2</v>
      </c>
      <c r="F265">
        <v>3</v>
      </c>
      <c r="G265">
        <v>4</v>
      </c>
      <c r="H265">
        <v>5</v>
      </c>
      <c r="I265">
        <v>6</v>
      </c>
      <c r="J265">
        <v>7</v>
      </c>
      <c r="K265">
        <v>8</v>
      </c>
      <c r="L265">
        <v>9</v>
      </c>
      <c r="M265">
        <v>10</v>
      </c>
      <c r="N265">
        <v>11</v>
      </c>
      <c r="O265">
        <v>12</v>
      </c>
    </row>
    <row r="266" spans="2:15" x14ac:dyDescent="0.25">
      <c r="D266">
        <v>10.619923</v>
      </c>
      <c r="E266">
        <v>9.1884510000000006</v>
      </c>
      <c r="F266">
        <v>9.2718659999999993</v>
      </c>
      <c r="G266">
        <v>8.692501</v>
      </c>
      <c r="H266">
        <v>10.127094</v>
      </c>
      <c r="I266">
        <v>9.9961690000000001</v>
      </c>
      <c r="J266">
        <v>8.3891080000000002</v>
      </c>
      <c r="K266">
        <v>10.05457</v>
      </c>
      <c r="L266">
        <v>8.9948549999999994</v>
      </c>
      <c r="M266">
        <v>2.702299</v>
      </c>
      <c r="N266">
        <v>8.9707720000000002</v>
      </c>
      <c r="O266">
        <v>11.047729</v>
      </c>
    </row>
    <row r="267" spans="2:15" x14ac:dyDescent="0.25">
      <c r="D267">
        <v>11.17329</v>
      </c>
      <c r="E267">
        <v>7.5667210000000003</v>
      </c>
      <c r="F267">
        <v>8.9781610000000001</v>
      </c>
      <c r="G267">
        <v>8.2888339999999996</v>
      </c>
      <c r="H267">
        <v>10.152709</v>
      </c>
      <c r="I267">
        <v>9.6135739999999998</v>
      </c>
      <c r="J267">
        <v>8.8706619999999994</v>
      </c>
      <c r="K267">
        <v>11.017077</v>
      </c>
      <c r="L267">
        <v>9.3438970000000001</v>
      </c>
      <c r="M267">
        <v>10.370115</v>
      </c>
      <c r="N267">
        <v>9.1854410000000009</v>
      </c>
      <c r="O267">
        <v>11.680624</v>
      </c>
    </row>
    <row r="268" spans="2:15" x14ac:dyDescent="0.25">
      <c r="D268">
        <v>9.6721950000000003</v>
      </c>
      <c r="E268">
        <v>7.9198139999999997</v>
      </c>
      <c r="F268">
        <v>8.0296109999999992</v>
      </c>
      <c r="G268">
        <v>9.7573070000000008</v>
      </c>
      <c r="H268">
        <v>9.3850029999999993</v>
      </c>
      <c r="I268">
        <v>9.9382590000000004</v>
      </c>
      <c r="J268">
        <v>10.730869999999999</v>
      </c>
      <c r="K268">
        <v>10.100438</v>
      </c>
      <c r="L268">
        <v>11.614943</v>
      </c>
      <c r="M268">
        <v>11.162233000000001</v>
      </c>
      <c r="N268">
        <v>11.817679</v>
      </c>
      <c r="O268">
        <v>12.668144</v>
      </c>
    </row>
    <row r="269" spans="2:15" x14ac:dyDescent="0.25">
      <c r="D269">
        <v>10.190257000000001</v>
      </c>
      <c r="E269">
        <v>8.4120419999999996</v>
      </c>
      <c r="F269">
        <v>9.3081010000000006</v>
      </c>
      <c r="G269">
        <v>10.776956999999999</v>
      </c>
      <c r="H269">
        <v>9.9102350000000001</v>
      </c>
      <c r="I269">
        <v>10.581554000000001</v>
      </c>
      <c r="J269">
        <v>11.29907</v>
      </c>
      <c r="K269">
        <v>10.460646000000001</v>
      </c>
      <c r="L269">
        <v>12.267433</v>
      </c>
      <c r="M269">
        <v>12.560865</v>
      </c>
      <c r="N269">
        <v>13.026764999999999</v>
      </c>
      <c r="O269">
        <v>13.632073999999999</v>
      </c>
    </row>
    <row r="270" spans="2:15" x14ac:dyDescent="0.25">
      <c r="D270">
        <v>11.344443999999999</v>
      </c>
      <c r="E270">
        <v>12.105528</v>
      </c>
      <c r="F270">
        <v>13.119814</v>
      </c>
      <c r="G270">
        <v>11.915160999999999</v>
      </c>
      <c r="H270">
        <v>14.068801000000001</v>
      </c>
      <c r="I270">
        <v>11.090859</v>
      </c>
      <c r="J270">
        <v>10.660372000000001</v>
      </c>
      <c r="K270">
        <v>9.5195950000000007</v>
      </c>
      <c r="L270">
        <v>8.7153799999999997</v>
      </c>
      <c r="M270">
        <v>11.992392000000001</v>
      </c>
      <c r="N270">
        <v>6.5480020000000003</v>
      </c>
      <c r="O270">
        <v>6.692939</v>
      </c>
    </row>
    <row r="271" spans="2:15" x14ac:dyDescent="0.25">
      <c r="D271">
        <v>11.738478000000001</v>
      </c>
      <c r="E271">
        <v>11.891188</v>
      </c>
      <c r="F271">
        <v>14.524959000000001</v>
      </c>
      <c r="G271">
        <v>12.654078</v>
      </c>
      <c r="H271">
        <v>14.680788</v>
      </c>
      <c r="I271">
        <v>12.818828999999999</v>
      </c>
      <c r="J271">
        <v>11.528845</v>
      </c>
      <c r="K271">
        <v>9.4492609999999999</v>
      </c>
      <c r="L271">
        <v>9.3102900000000002</v>
      </c>
      <c r="M271">
        <v>12.835687</v>
      </c>
      <c r="N271">
        <v>7.1374380000000004</v>
      </c>
      <c r="O271">
        <v>8.225835</v>
      </c>
    </row>
    <row r="272" spans="2:15" x14ac:dyDescent="0.25">
      <c r="D272">
        <v>-1.1823E-2</v>
      </c>
      <c r="E272">
        <v>-1.8117000000000001E-2</v>
      </c>
      <c r="F272">
        <v>-1.3573999999999999E-2</v>
      </c>
      <c r="G272">
        <v>-1.3027E-2</v>
      </c>
      <c r="H272">
        <v>-1.1110999999999999E-2</v>
      </c>
      <c r="I272">
        <v>-7.9909999999999998E-3</v>
      </c>
      <c r="J272">
        <v>-2.5179999999999998E-3</v>
      </c>
      <c r="K272">
        <v>-1.0071E-2</v>
      </c>
      <c r="L272">
        <v>-1.434E-2</v>
      </c>
      <c r="M272">
        <v>-7.6629999999999997E-3</v>
      </c>
      <c r="N272">
        <v>-2.2166999999999999E-2</v>
      </c>
      <c r="O272">
        <v>-6.5129999999999997E-3</v>
      </c>
    </row>
    <row r="273" spans="4:15" x14ac:dyDescent="0.25">
      <c r="D273">
        <v>-1.1166000000000001E-2</v>
      </c>
      <c r="E273">
        <v>-9.195E-3</v>
      </c>
      <c r="F273">
        <v>-1.0016000000000001E-2</v>
      </c>
      <c r="G273">
        <v>-2.0197E-2</v>
      </c>
      <c r="H273">
        <v>-7.0060000000000001E-3</v>
      </c>
      <c r="I273">
        <v>-7.6599999999999997E-4</v>
      </c>
      <c r="J273">
        <v>-5.7470000000000004E-3</v>
      </c>
      <c r="K273">
        <v>-6.0759999999999998E-3</v>
      </c>
      <c r="L273">
        <v>-1.2862999999999999E-2</v>
      </c>
      <c r="M273">
        <v>-4.9259999999999998E-3</v>
      </c>
      <c r="N273">
        <v>-2.0088000000000002E-2</v>
      </c>
      <c r="O273">
        <v>-6.1850000000000004E-3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273"/>
  <sheetViews>
    <sheetView topLeftCell="A238" workbookViewId="0">
      <selection activeCell="D265" sqref="D265:O271"/>
    </sheetView>
  </sheetViews>
  <sheetFormatPr defaultColWidth="8.77734375" defaultRowHeight="13.2" x14ac:dyDescent="0.25"/>
  <sheetData>
    <row r="3" spans="2:15" x14ac:dyDescent="0.25">
      <c r="B3" t="s">
        <v>0</v>
      </c>
      <c r="C3" t="s">
        <v>1</v>
      </c>
      <c r="D3">
        <v>1</v>
      </c>
      <c r="E3">
        <v>2</v>
      </c>
      <c r="F3">
        <v>3</v>
      </c>
      <c r="G3">
        <v>4</v>
      </c>
      <c r="H3">
        <v>5</v>
      </c>
      <c r="I3">
        <v>6</v>
      </c>
      <c r="J3">
        <v>7</v>
      </c>
      <c r="K3">
        <v>8</v>
      </c>
      <c r="L3">
        <v>9</v>
      </c>
      <c r="M3">
        <v>10</v>
      </c>
      <c r="N3">
        <v>11</v>
      </c>
      <c r="O3">
        <v>12</v>
      </c>
    </row>
    <row r="4" spans="2:15" x14ac:dyDescent="0.25">
      <c r="B4" s="1">
        <v>0</v>
      </c>
      <c r="C4">
        <v>30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K4" t="s">
        <v>2</v>
      </c>
      <c r="L4" t="s">
        <v>2</v>
      </c>
      <c r="M4" t="s">
        <v>2</v>
      </c>
      <c r="N4" t="s">
        <v>2</v>
      </c>
      <c r="O4" t="s">
        <v>2</v>
      </c>
    </row>
    <row r="5" spans="2:15" x14ac:dyDescent="0.25">
      <c r="D5" t="s">
        <v>2</v>
      </c>
      <c r="E5" t="s">
        <v>2</v>
      </c>
      <c r="F5" t="s">
        <v>2</v>
      </c>
      <c r="G5" t="s">
        <v>2</v>
      </c>
      <c r="H5" t="s">
        <v>2</v>
      </c>
      <c r="I5" t="s">
        <v>2</v>
      </c>
      <c r="J5" t="s">
        <v>2</v>
      </c>
      <c r="K5" t="s">
        <v>2</v>
      </c>
      <c r="L5" t="s">
        <v>2</v>
      </c>
      <c r="M5" t="s">
        <v>2</v>
      </c>
      <c r="N5" t="s">
        <v>2</v>
      </c>
      <c r="O5" t="s">
        <v>2</v>
      </c>
    </row>
    <row r="6" spans="2:15" x14ac:dyDescent="0.25">
      <c r="D6" t="s">
        <v>2</v>
      </c>
      <c r="E6" t="s">
        <v>2</v>
      </c>
      <c r="F6" t="s">
        <v>2</v>
      </c>
      <c r="G6" t="s">
        <v>2</v>
      </c>
      <c r="H6" t="s">
        <v>2</v>
      </c>
      <c r="I6" t="s">
        <v>2</v>
      </c>
      <c r="J6" t="s">
        <v>2</v>
      </c>
      <c r="K6" t="s">
        <v>2</v>
      </c>
      <c r="L6" t="s">
        <v>2</v>
      </c>
      <c r="M6" t="s">
        <v>2</v>
      </c>
      <c r="N6" t="s">
        <v>2</v>
      </c>
      <c r="O6" t="s">
        <v>2</v>
      </c>
    </row>
    <row r="7" spans="2:15" x14ac:dyDescent="0.25">
      <c r="D7" t="s">
        <v>2</v>
      </c>
      <c r="E7" t="s">
        <v>2</v>
      </c>
      <c r="F7" t="s">
        <v>2</v>
      </c>
      <c r="G7" t="s">
        <v>2</v>
      </c>
      <c r="H7" t="s">
        <v>2</v>
      </c>
      <c r="I7" t="s">
        <v>2</v>
      </c>
      <c r="J7" t="s">
        <v>2</v>
      </c>
      <c r="K7" t="s">
        <v>2</v>
      </c>
      <c r="L7" t="s">
        <v>2</v>
      </c>
      <c r="M7" t="s">
        <v>2</v>
      </c>
      <c r="N7" t="s">
        <v>2</v>
      </c>
      <c r="O7" t="s">
        <v>2</v>
      </c>
    </row>
    <row r="8" spans="2:15" x14ac:dyDescent="0.25">
      <c r="D8" t="s">
        <v>2</v>
      </c>
      <c r="E8" t="s">
        <v>2</v>
      </c>
      <c r="F8" t="s">
        <v>2</v>
      </c>
      <c r="G8" t="s">
        <v>2</v>
      </c>
      <c r="H8" t="s">
        <v>2</v>
      </c>
      <c r="I8" t="s">
        <v>2</v>
      </c>
      <c r="J8" t="s">
        <v>2</v>
      </c>
      <c r="K8" t="s">
        <v>2</v>
      </c>
      <c r="L8" t="s">
        <v>2</v>
      </c>
      <c r="M8" t="s">
        <v>2</v>
      </c>
      <c r="N8" t="s">
        <v>2</v>
      </c>
      <c r="O8" t="s">
        <v>2</v>
      </c>
    </row>
    <row r="9" spans="2:15" x14ac:dyDescent="0.25">
      <c r="D9" t="s">
        <v>2</v>
      </c>
      <c r="E9" t="s">
        <v>2</v>
      </c>
      <c r="F9" t="s">
        <v>2</v>
      </c>
      <c r="G9" t="s">
        <v>2</v>
      </c>
      <c r="H9" t="s">
        <v>2</v>
      </c>
      <c r="I9" t="s">
        <v>2</v>
      </c>
      <c r="J9" t="s">
        <v>2</v>
      </c>
      <c r="K9" t="s">
        <v>2</v>
      </c>
      <c r="L9" t="s">
        <v>2</v>
      </c>
      <c r="M9" t="s">
        <v>2</v>
      </c>
      <c r="N9" t="s">
        <v>2</v>
      </c>
      <c r="O9" t="s">
        <v>2</v>
      </c>
    </row>
    <row r="10" spans="2:15" x14ac:dyDescent="0.25">
      <c r="D10" t="s">
        <v>2</v>
      </c>
      <c r="E10" t="s">
        <v>2</v>
      </c>
      <c r="F10" t="s">
        <v>2</v>
      </c>
      <c r="G10" t="s">
        <v>2</v>
      </c>
      <c r="H10" t="s">
        <v>2</v>
      </c>
      <c r="I10" t="s">
        <v>2</v>
      </c>
      <c r="J10" t="s">
        <v>2</v>
      </c>
      <c r="K10" t="s">
        <v>2</v>
      </c>
      <c r="L10" t="s">
        <v>2</v>
      </c>
      <c r="M10" t="s">
        <v>2</v>
      </c>
      <c r="N10" t="s">
        <v>2</v>
      </c>
      <c r="O10" t="s">
        <v>2</v>
      </c>
    </row>
    <row r="11" spans="2:15" x14ac:dyDescent="0.25">
      <c r="D11" t="s">
        <v>2</v>
      </c>
      <c r="E11" t="s">
        <v>2</v>
      </c>
      <c r="F11" t="s">
        <v>2</v>
      </c>
      <c r="G11" t="s">
        <v>2</v>
      </c>
      <c r="H11" t="s">
        <v>2</v>
      </c>
      <c r="I11" t="s">
        <v>2</v>
      </c>
      <c r="J11" t="s">
        <v>2</v>
      </c>
      <c r="K11" t="s">
        <v>2</v>
      </c>
      <c r="L11" t="s">
        <v>2</v>
      </c>
      <c r="M11" t="s">
        <v>2</v>
      </c>
      <c r="N11" t="s">
        <v>2</v>
      </c>
      <c r="O11" t="s">
        <v>2</v>
      </c>
    </row>
    <row r="13" spans="2:15" x14ac:dyDescent="0.25">
      <c r="B13" s="1">
        <v>2.0833333333333332E-2</v>
      </c>
      <c r="C13">
        <v>30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2:15" x14ac:dyDescent="0.25"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2:15" x14ac:dyDescent="0.25"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2:15" x14ac:dyDescent="0.25"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</row>
    <row r="17" spans="2:15" x14ac:dyDescent="0.25"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</row>
    <row r="18" spans="2:15" x14ac:dyDescent="0.25"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</row>
    <row r="19" spans="2:15" x14ac:dyDescent="0.25"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</row>
    <row r="20" spans="2:15" x14ac:dyDescent="0.25"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</row>
    <row r="22" spans="2:15" x14ac:dyDescent="0.25">
      <c r="B22" s="1">
        <v>4.1666666666666664E-2</v>
      </c>
      <c r="C22">
        <v>30</v>
      </c>
      <c r="D22">
        <v>0</v>
      </c>
      <c r="E22">
        <v>-1E-4</v>
      </c>
      <c r="F22">
        <v>1.1999999999999999E-3</v>
      </c>
      <c r="G22">
        <v>1E-4</v>
      </c>
      <c r="H22">
        <v>1.1999999999999999E-3</v>
      </c>
      <c r="I22">
        <v>2.9999999999999997E-4</v>
      </c>
      <c r="J22">
        <v>-1E-4</v>
      </c>
      <c r="K22">
        <v>8.0000000000000004E-4</v>
      </c>
      <c r="L22">
        <v>1E-3</v>
      </c>
      <c r="M22">
        <v>6.9999999999999999E-4</v>
      </c>
      <c r="N22">
        <v>2.9999999999999997E-4</v>
      </c>
      <c r="O22">
        <v>1.1000000000000001E-3</v>
      </c>
    </row>
    <row r="23" spans="2:15" x14ac:dyDescent="0.25">
      <c r="D23">
        <v>1E-3</v>
      </c>
      <c r="E23">
        <v>4.0000000000000002E-4</v>
      </c>
      <c r="F23">
        <v>1.2999999999999999E-3</v>
      </c>
      <c r="G23">
        <v>8.9999999999999998E-4</v>
      </c>
      <c r="H23">
        <v>1.9E-3</v>
      </c>
      <c r="I23">
        <v>5.9999999999999995E-4</v>
      </c>
      <c r="J23">
        <v>4.0000000000000002E-4</v>
      </c>
      <c r="K23">
        <v>8.9999999999999998E-4</v>
      </c>
      <c r="L23">
        <v>1.1999999999999999E-3</v>
      </c>
      <c r="M23">
        <v>1.4E-3</v>
      </c>
      <c r="N23">
        <v>5.9999999999999995E-4</v>
      </c>
      <c r="O23">
        <v>5.0000000000000001E-4</v>
      </c>
    </row>
    <row r="24" spans="2:15" x14ac:dyDescent="0.25">
      <c r="D24">
        <v>1.1999999999999999E-3</v>
      </c>
      <c r="E24">
        <v>1E-3</v>
      </c>
      <c r="F24">
        <v>1.1000000000000001E-3</v>
      </c>
      <c r="G24">
        <v>1.5E-3</v>
      </c>
      <c r="H24">
        <v>1E-3</v>
      </c>
      <c r="I24">
        <v>1.8E-3</v>
      </c>
      <c r="J24">
        <v>8.0000000000000004E-4</v>
      </c>
      <c r="K24">
        <v>1.9E-3</v>
      </c>
      <c r="L24">
        <v>1.6000000000000001E-3</v>
      </c>
      <c r="M24">
        <v>1.5E-3</v>
      </c>
      <c r="N24">
        <v>1.4E-3</v>
      </c>
      <c r="O24">
        <v>2.0999999999999999E-3</v>
      </c>
    </row>
    <row r="25" spans="2:15" x14ac:dyDescent="0.25">
      <c r="D25">
        <v>2.9999999999999997E-4</v>
      </c>
      <c r="E25">
        <v>6.9999999999999999E-4</v>
      </c>
      <c r="F25">
        <v>5.0000000000000001E-4</v>
      </c>
      <c r="G25">
        <v>1.1999999999999999E-3</v>
      </c>
      <c r="H25">
        <v>4.0000000000000002E-4</v>
      </c>
      <c r="I25">
        <v>1.4E-3</v>
      </c>
      <c r="J25">
        <v>6.9999999999999999E-4</v>
      </c>
      <c r="K25">
        <v>6.9999999999999999E-4</v>
      </c>
      <c r="L25">
        <v>1.2999999999999999E-3</v>
      </c>
      <c r="M25">
        <v>1E-3</v>
      </c>
      <c r="N25">
        <v>8.9999999999999998E-4</v>
      </c>
      <c r="O25">
        <v>1.6000000000000001E-3</v>
      </c>
    </row>
    <row r="26" spans="2:15" x14ac:dyDescent="0.25">
      <c r="D26">
        <v>1.9E-3</v>
      </c>
      <c r="E26">
        <v>1.6999999999999999E-3</v>
      </c>
      <c r="F26">
        <v>1.6000000000000001E-3</v>
      </c>
      <c r="G26">
        <v>8.9999999999999998E-4</v>
      </c>
      <c r="H26">
        <v>1.8E-3</v>
      </c>
      <c r="I26">
        <v>2.7000000000000001E-3</v>
      </c>
      <c r="J26">
        <v>2.3999999999999998E-3</v>
      </c>
      <c r="K26">
        <v>4.0000000000000002E-4</v>
      </c>
      <c r="L26">
        <v>1.2999999999999999E-3</v>
      </c>
      <c r="M26">
        <v>1E-3</v>
      </c>
      <c r="N26">
        <v>0</v>
      </c>
      <c r="O26">
        <v>1E-4</v>
      </c>
    </row>
    <row r="27" spans="2:15" x14ac:dyDescent="0.25">
      <c r="D27">
        <v>1.6999999999999999E-3</v>
      </c>
      <c r="E27">
        <v>1.1000000000000001E-3</v>
      </c>
      <c r="F27">
        <v>1.1999999999999999E-3</v>
      </c>
      <c r="G27">
        <v>1.1000000000000001E-3</v>
      </c>
      <c r="H27">
        <v>1.4E-3</v>
      </c>
      <c r="I27">
        <v>2E-3</v>
      </c>
      <c r="J27">
        <v>2.7000000000000001E-3</v>
      </c>
      <c r="K27">
        <v>4.0000000000000002E-4</v>
      </c>
      <c r="L27">
        <v>1.4E-3</v>
      </c>
      <c r="M27">
        <v>6.9999999999999999E-4</v>
      </c>
      <c r="N27">
        <v>5.9999999999999995E-4</v>
      </c>
      <c r="O27">
        <v>1E-4</v>
      </c>
    </row>
    <row r="28" spans="2:15" x14ac:dyDescent="0.25">
      <c r="D28">
        <v>1E-4</v>
      </c>
      <c r="E28">
        <v>1E-4</v>
      </c>
      <c r="F28">
        <v>2.0000000000000001E-4</v>
      </c>
      <c r="G28">
        <v>-1E-4</v>
      </c>
      <c r="H28">
        <v>0</v>
      </c>
      <c r="I28">
        <v>1E-4</v>
      </c>
      <c r="J28">
        <v>2.0000000000000001E-4</v>
      </c>
      <c r="K28">
        <v>1E-4</v>
      </c>
      <c r="L28">
        <v>2.9999999999999997E-4</v>
      </c>
      <c r="M28">
        <v>1E-4</v>
      </c>
      <c r="N28">
        <v>-2.0000000000000001E-4</v>
      </c>
      <c r="O28">
        <v>0</v>
      </c>
    </row>
    <row r="29" spans="2:15" x14ac:dyDescent="0.25">
      <c r="D29">
        <v>-2.9999999999999997E-4</v>
      </c>
      <c r="E29">
        <v>1E-4</v>
      </c>
      <c r="F29">
        <v>1E-4</v>
      </c>
      <c r="G29">
        <v>2.0000000000000001E-4</v>
      </c>
      <c r="H29">
        <v>2.0000000000000001E-4</v>
      </c>
      <c r="I29">
        <v>0</v>
      </c>
      <c r="J29">
        <v>2.0000000000000001E-4</v>
      </c>
      <c r="K29">
        <v>1E-4</v>
      </c>
      <c r="L29">
        <v>-1E-4</v>
      </c>
      <c r="M29">
        <v>0</v>
      </c>
      <c r="N29">
        <v>-1E-4</v>
      </c>
      <c r="O29">
        <v>1E-4</v>
      </c>
    </row>
    <row r="31" spans="2:15" x14ac:dyDescent="0.25">
      <c r="B31" s="1">
        <v>6.25E-2</v>
      </c>
      <c r="C31">
        <v>30</v>
      </c>
      <c r="D31">
        <v>1.6000000000000001E-3</v>
      </c>
      <c r="E31">
        <v>1.4E-3</v>
      </c>
      <c r="F31">
        <v>3.2000000000000002E-3</v>
      </c>
      <c r="G31">
        <v>2E-3</v>
      </c>
      <c r="H31">
        <v>2.5999999999999999E-3</v>
      </c>
      <c r="I31">
        <v>1.1999999999999999E-3</v>
      </c>
      <c r="J31">
        <v>5.9999999999999995E-4</v>
      </c>
      <c r="K31">
        <v>2E-3</v>
      </c>
      <c r="L31">
        <v>1.9E-3</v>
      </c>
      <c r="M31">
        <v>2.5000000000000001E-3</v>
      </c>
      <c r="N31">
        <v>1.1000000000000001E-3</v>
      </c>
      <c r="O31">
        <v>2.8E-3</v>
      </c>
    </row>
    <row r="32" spans="2:15" x14ac:dyDescent="0.25">
      <c r="D32">
        <v>1.2999999999999999E-3</v>
      </c>
      <c r="E32">
        <v>1.2999999999999999E-3</v>
      </c>
      <c r="F32">
        <v>2.3E-3</v>
      </c>
      <c r="G32">
        <v>2.0999999999999999E-3</v>
      </c>
      <c r="H32">
        <v>2.8E-3</v>
      </c>
      <c r="I32">
        <v>1.6999999999999999E-3</v>
      </c>
      <c r="J32">
        <v>1.1000000000000001E-3</v>
      </c>
      <c r="K32">
        <v>2.0999999999999999E-3</v>
      </c>
      <c r="L32">
        <v>2.2000000000000001E-3</v>
      </c>
      <c r="M32">
        <v>2.7000000000000001E-3</v>
      </c>
      <c r="N32">
        <v>1.4E-3</v>
      </c>
      <c r="O32">
        <v>1.4E-3</v>
      </c>
    </row>
    <row r="33" spans="2:15" x14ac:dyDescent="0.25">
      <c r="D33">
        <v>2E-3</v>
      </c>
      <c r="E33">
        <v>1.9E-3</v>
      </c>
      <c r="F33">
        <v>1.8E-3</v>
      </c>
      <c r="G33">
        <v>2.8E-3</v>
      </c>
      <c r="H33">
        <v>1.2999999999999999E-3</v>
      </c>
      <c r="I33">
        <v>3.3E-3</v>
      </c>
      <c r="J33">
        <v>1.8E-3</v>
      </c>
      <c r="K33">
        <v>2.5999999999999999E-3</v>
      </c>
      <c r="L33">
        <v>3.5999999999999999E-3</v>
      </c>
      <c r="M33">
        <v>2.3E-3</v>
      </c>
      <c r="N33">
        <v>2.8E-3</v>
      </c>
      <c r="O33">
        <v>3.8999999999999998E-3</v>
      </c>
    </row>
    <row r="34" spans="2:15" x14ac:dyDescent="0.25">
      <c r="D34">
        <v>1.4E-3</v>
      </c>
      <c r="E34">
        <v>1.8E-3</v>
      </c>
      <c r="F34">
        <v>2.3E-3</v>
      </c>
      <c r="G34">
        <v>2.5999999999999999E-3</v>
      </c>
      <c r="H34">
        <v>1.2999999999999999E-3</v>
      </c>
      <c r="I34">
        <v>3.0000000000000001E-3</v>
      </c>
      <c r="J34">
        <v>1.8E-3</v>
      </c>
      <c r="K34">
        <v>2.2000000000000001E-3</v>
      </c>
      <c r="L34">
        <v>2.5999999999999999E-3</v>
      </c>
      <c r="M34">
        <v>2.3E-3</v>
      </c>
      <c r="N34">
        <v>1.6999999999999999E-3</v>
      </c>
      <c r="O34">
        <v>4.4999999999999997E-3</v>
      </c>
    </row>
    <row r="35" spans="2:15" x14ac:dyDescent="0.25">
      <c r="D35">
        <v>3.5000000000000001E-3</v>
      </c>
      <c r="E35">
        <v>3.3E-3</v>
      </c>
      <c r="F35">
        <v>3.0999999999999999E-3</v>
      </c>
      <c r="G35">
        <v>2.2000000000000001E-3</v>
      </c>
      <c r="H35">
        <v>3.5999999999999999E-3</v>
      </c>
      <c r="I35">
        <v>4.8999999999999998E-3</v>
      </c>
      <c r="J35">
        <v>5.5999999999999999E-3</v>
      </c>
      <c r="K35">
        <v>1.6000000000000001E-3</v>
      </c>
      <c r="L35">
        <v>2.7000000000000001E-3</v>
      </c>
      <c r="M35">
        <v>2.3999999999999998E-3</v>
      </c>
      <c r="N35">
        <v>1E-3</v>
      </c>
      <c r="O35">
        <v>1.1000000000000001E-3</v>
      </c>
    </row>
    <row r="36" spans="2:15" x14ac:dyDescent="0.25">
      <c r="D36">
        <v>2.8E-3</v>
      </c>
      <c r="E36">
        <v>2.3999999999999998E-3</v>
      </c>
      <c r="F36">
        <v>2.2000000000000001E-3</v>
      </c>
      <c r="G36">
        <v>2.2000000000000001E-3</v>
      </c>
      <c r="H36">
        <v>2.8E-3</v>
      </c>
      <c r="I36">
        <v>4.1999999999999997E-3</v>
      </c>
      <c r="J36">
        <v>5.5999999999999999E-3</v>
      </c>
      <c r="K36">
        <v>5.0000000000000001E-4</v>
      </c>
      <c r="L36">
        <v>2.3E-3</v>
      </c>
      <c r="M36">
        <v>1.9E-3</v>
      </c>
      <c r="N36">
        <v>1.1999999999999999E-3</v>
      </c>
      <c r="O36">
        <v>1.1000000000000001E-3</v>
      </c>
    </row>
    <row r="37" spans="2:15" x14ac:dyDescent="0.25">
      <c r="D37">
        <v>-1E-4</v>
      </c>
      <c r="E37">
        <v>2.0000000000000001E-4</v>
      </c>
      <c r="F37">
        <v>0</v>
      </c>
      <c r="G37">
        <v>1E-4</v>
      </c>
      <c r="H37">
        <v>1E-4</v>
      </c>
      <c r="I37">
        <v>0</v>
      </c>
      <c r="J37">
        <v>0</v>
      </c>
      <c r="K37">
        <v>2.0000000000000001E-4</v>
      </c>
      <c r="L37">
        <v>2.0000000000000001E-4</v>
      </c>
      <c r="M37">
        <v>2.9999999999999997E-4</v>
      </c>
      <c r="N37">
        <v>0</v>
      </c>
      <c r="O37">
        <v>-1E-4</v>
      </c>
    </row>
    <row r="38" spans="2:15" x14ac:dyDescent="0.25">
      <c r="D38">
        <v>-2.0000000000000001E-4</v>
      </c>
      <c r="E38">
        <v>-2.0000000000000001E-4</v>
      </c>
      <c r="F38">
        <v>-1E-4</v>
      </c>
      <c r="G38">
        <v>2.0000000000000001E-4</v>
      </c>
      <c r="H38">
        <v>-2.0000000000000001E-4</v>
      </c>
      <c r="I38">
        <v>0</v>
      </c>
      <c r="J38">
        <v>1E-4</v>
      </c>
      <c r="K38">
        <v>0</v>
      </c>
      <c r="L38">
        <v>-2.0000000000000001E-4</v>
      </c>
      <c r="M38">
        <v>-1E-4</v>
      </c>
      <c r="N38">
        <v>0</v>
      </c>
      <c r="O38">
        <v>0</v>
      </c>
    </row>
    <row r="40" spans="2:15" x14ac:dyDescent="0.25">
      <c r="B40" s="1">
        <v>8.3333333333333329E-2</v>
      </c>
      <c r="C40">
        <v>30</v>
      </c>
      <c r="D40">
        <v>2.0999999999999999E-3</v>
      </c>
      <c r="E40">
        <v>1.6999999999999999E-3</v>
      </c>
      <c r="F40">
        <v>4.4999999999999997E-3</v>
      </c>
      <c r="G40">
        <v>2.0999999999999999E-3</v>
      </c>
      <c r="H40">
        <v>3.8E-3</v>
      </c>
      <c r="I40">
        <v>2.5999999999999999E-3</v>
      </c>
      <c r="J40">
        <v>1.1000000000000001E-3</v>
      </c>
      <c r="K40">
        <v>2.7000000000000001E-3</v>
      </c>
      <c r="L40">
        <v>3.2000000000000002E-3</v>
      </c>
      <c r="M40">
        <v>3.5999999999999999E-3</v>
      </c>
      <c r="N40">
        <v>1.8E-3</v>
      </c>
      <c r="O40">
        <v>4.1999999999999997E-3</v>
      </c>
    </row>
    <row r="41" spans="2:15" x14ac:dyDescent="0.25">
      <c r="D41">
        <v>2.2000000000000001E-3</v>
      </c>
      <c r="E41">
        <v>2.2000000000000001E-3</v>
      </c>
      <c r="F41">
        <v>4.1999999999999997E-3</v>
      </c>
      <c r="G41">
        <v>3.0000000000000001E-3</v>
      </c>
      <c r="H41">
        <v>4.1000000000000003E-3</v>
      </c>
      <c r="I41">
        <v>2.7000000000000001E-3</v>
      </c>
      <c r="J41">
        <v>1.6000000000000001E-3</v>
      </c>
      <c r="K41">
        <v>2.5999999999999999E-3</v>
      </c>
      <c r="L41">
        <v>3.7000000000000002E-3</v>
      </c>
      <c r="M41">
        <v>3.8999999999999998E-3</v>
      </c>
      <c r="N41">
        <v>1.9E-3</v>
      </c>
      <c r="O41">
        <v>3.3E-3</v>
      </c>
    </row>
    <row r="42" spans="2:15" x14ac:dyDescent="0.25">
      <c r="D42">
        <v>2.0999999999999999E-3</v>
      </c>
      <c r="E42">
        <v>2.7000000000000001E-3</v>
      </c>
      <c r="F42">
        <v>2.3E-3</v>
      </c>
      <c r="G42">
        <v>3.8E-3</v>
      </c>
      <c r="H42">
        <v>2.0999999999999999E-3</v>
      </c>
      <c r="I42">
        <v>4.4999999999999997E-3</v>
      </c>
      <c r="J42">
        <v>2.8999999999999998E-3</v>
      </c>
      <c r="K42">
        <v>3.5999999999999999E-3</v>
      </c>
      <c r="L42">
        <v>5.5999999999999999E-3</v>
      </c>
      <c r="M42">
        <v>3.5000000000000001E-3</v>
      </c>
      <c r="N42">
        <v>3.2000000000000002E-3</v>
      </c>
      <c r="O42">
        <v>5.7999999999999996E-3</v>
      </c>
    </row>
    <row r="43" spans="2:15" x14ac:dyDescent="0.25">
      <c r="D43">
        <v>1.9E-3</v>
      </c>
      <c r="E43">
        <v>2.3999999999999998E-3</v>
      </c>
      <c r="F43">
        <v>2.2000000000000001E-3</v>
      </c>
      <c r="G43">
        <v>3.3E-3</v>
      </c>
      <c r="H43">
        <v>1.9E-3</v>
      </c>
      <c r="I43">
        <v>4.4999999999999997E-3</v>
      </c>
      <c r="J43">
        <v>2.8999999999999998E-3</v>
      </c>
      <c r="K43">
        <v>2.5999999999999999E-3</v>
      </c>
      <c r="L43">
        <v>4.1000000000000003E-3</v>
      </c>
      <c r="M43">
        <v>3.0999999999999999E-3</v>
      </c>
      <c r="N43">
        <v>2.7000000000000001E-3</v>
      </c>
      <c r="O43">
        <v>6.0000000000000001E-3</v>
      </c>
    </row>
    <row r="44" spans="2:15" x14ac:dyDescent="0.25">
      <c r="D44">
        <v>5.0000000000000001E-3</v>
      </c>
      <c r="E44">
        <v>4.7000000000000002E-3</v>
      </c>
      <c r="F44">
        <v>5.3E-3</v>
      </c>
      <c r="G44">
        <v>3.3999999999999998E-3</v>
      </c>
      <c r="H44">
        <v>5.4999999999999997E-3</v>
      </c>
      <c r="I44">
        <v>7.3000000000000001E-3</v>
      </c>
      <c r="J44">
        <v>8.6E-3</v>
      </c>
      <c r="K44">
        <v>2.0999999999999999E-3</v>
      </c>
      <c r="L44">
        <v>3.7000000000000002E-3</v>
      </c>
      <c r="M44">
        <v>2.8999999999999998E-3</v>
      </c>
      <c r="N44">
        <v>2E-3</v>
      </c>
      <c r="O44">
        <v>1.1999999999999999E-3</v>
      </c>
    </row>
    <row r="45" spans="2:15" x14ac:dyDescent="0.25">
      <c r="D45">
        <v>4.4999999999999997E-3</v>
      </c>
      <c r="E45">
        <v>3.8999999999999998E-3</v>
      </c>
      <c r="F45">
        <v>4.0000000000000001E-3</v>
      </c>
      <c r="G45">
        <v>3.7000000000000002E-3</v>
      </c>
      <c r="H45">
        <v>4.3E-3</v>
      </c>
      <c r="I45">
        <v>6.3E-3</v>
      </c>
      <c r="J45">
        <v>7.7000000000000002E-3</v>
      </c>
      <c r="K45">
        <v>1.5E-3</v>
      </c>
      <c r="L45">
        <v>3.2000000000000002E-3</v>
      </c>
      <c r="M45">
        <v>3.0000000000000001E-3</v>
      </c>
      <c r="N45">
        <v>2.7000000000000001E-3</v>
      </c>
      <c r="O45">
        <v>1.5E-3</v>
      </c>
    </row>
    <row r="46" spans="2:15" x14ac:dyDescent="0.25">
      <c r="D46">
        <v>-1E-4</v>
      </c>
      <c r="E46">
        <v>0</v>
      </c>
      <c r="F46">
        <v>0</v>
      </c>
      <c r="G46">
        <v>0</v>
      </c>
      <c r="H46">
        <v>0</v>
      </c>
      <c r="I46">
        <v>1E-4</v>
      </c>
      <c r="J46">
        <v>2.0000000000000001E-4</v>
      </c>
      <c r="K46">
        <v>0</v>
      </c>
      <c r="L46">
        <v>1E-4</v>
      </c>
      <c r="M46">
        <v>0</v>
      </c>
      <c r="N46">
        <v>0</v>
      </c>
      <c r="O46">
        <v>-1E-4</v>
      </c>
    </row>
    <row r="47" spans="2:15" x14ac:dyDescent="0.25">
      <c r="D47">
        <v>-2.0000000000000001E-4</v>
      </c>
      <c r="E47">
        <v>-2.0000000000000001E-4</v>
      </c>
      <c r="F47">
        <v>1E-4</v>
      </c>
      <c r="G47">
        <v>0</v>
      </c>
      <c r="H47">
        <v>0</v>
      </c>
      <c r="I47">
        <v>-2.0000000000000001E-4</v>
      </c>
      <c r="J47">
        <v>0</v>
      </c>
      <c r="K47">
        <v>1E-4</v>
      </c>
      <c r="L47">
        <v>-1E-4</v>
      </c>
      <c r="M47">
        <v>-2.0000000000000001E-4</v>
      </c>
      <c r="N47">
        <v>2.9999999999999997E-4</v>
      </c>
      <c r="O47">
        <v>2.0000000000000001E-4</v>
      </c>
    </row>
    <row r="49" spans="2:15" x14ac:dyDescent="0.25">
      <c r="B49" s="1">
        <v>0.10416666666666667</v>
      </c>
      <c r="C49">
        <v>30</v>
      </c>
      <c r="D49">
        <v>2.7000000000000001E-3</v>
      </c>
      <c r="E49">
        <v>2.5000000000000001E-3</v>
      </c>
      <c r="F49">
        <v>6.0000000000000001E-3</v>
      </c>
      <c r="G49">
        <v>3.8E-3</v>
      </c>
      <c r="H49">
        <v>4.8999999999999998E-3</v>
      </c>
      <c r="I49">
        <v>3.7000000000000002E-3</v>
      </c>
      <c r="J49">
        <v>1.4E-3</v>
      </c>
      <c r="K49">
        <v>4.1999999999999997E-3</v>
      </c>
      <c r="L49">
        <v>7.3000000000000001E-3</v>
      </c>
      <c r="M49">
        <v>5.5999999999999999E-3</v>
      </c>
      <c r="N49">
        <v>2.7000000000000001E-3</v>
      </c>
      <c r="O49">
        <v>5.1999999999999998E-3</v>
      </c>
    </row>
    <row r="50" spans="2:15" x14ac:dyDescent="0.25">
      <c r="D50">
        <v>3.0000000000000001E-3</v>
      </c>
      <c r="E50">
        <v>3.0999999999999999E-3</v>
      </c>
      <c r="F50">
        <v>6.1000000000000004E-3</v>
      </c>
      <c r="G50">
        <v>4.4999999999999997E-3</v>
      </c>
      <c r="H50">
        <v>6.1999999999999998E-3</v>
      </c>
      <c r="I50">
        <v>4.1000000000000003E-3</v>
      </c>
      <c r="J50">
        <v>2.2000000000000001E-3</v>
      </c>
      <c r="K50">
        <v>3.7000000000000002E-3</v>
      </c>
      <c r="L50">
        <v>4.7000000000000002E-3</v>
      </c>
      <c r="M50">
        <v>5.7000000000000002E-3</v>
      </c>
      <c r="N50">
        <v>2.5999999999999999E-3</v>
      </c>
      <c r="O50">
        <v>3.8E-3</v>
      </c>
    </row>
    <row r="51" spans="2:15" x14ac:dyDescent="0.25">
      <c r="D51">
        <v>2.7000000000000001E-3</v>
      </c>
      <c r="E51">
        <v>3.3999999999999998E-3</v>
      </c>
      <c r="F51">
        <v>3.7000000000000002E-3</v>
      </c>
      <c r="G51">
        <v>4.3E-3</v>
      </c>
      <c r="H51">
        <v>2.5999999999999999E-3</v>
      </c>
      <c r="I51">
        <v>5.8999999999999999E-3</v>
      </c>
      <c r="J51">
        <v>3.2000000000000002E-3</v>
      </c>
      <c r="K51">
        <v>4.5999999999999999E-3</v>
      </c>
      <c r="L51">
        <v>6.4000000000000003E-3</v>
      </c>
      <c r="M51">
        <v>4.3E-3</v>
      </c>
      <c r="N51">
        <v>4.0000000000000001E-3</v>
      </c>
      <c r="O51">
        <v>7.7999999999999996E-3</v>
      </c>
    </row>
    <row r="52" spans="2:15" x14ac:dyDescent="0.25">
      <c r="D52">
        <v>2.5999999999999999E-3</v>
      </c>
      <c r="E52">
        <v>4.4999999999999997E-3</v>
      </c>
      <c r="F52">
        <v>3.5000000000000001E-3</v>
      </c>
      <c r="G52">
        <v>4.5999999999999999E-3</v>
      </c>
      <c r="H52">
        <v>3.0000000000000001E-3</v>
      </c>
      <c r="I52">
        <v>6.1999999999999998E-3</v>
      </c>
      <c r="J52">
        <v>3.8999999999999998E-3</v>
      </c>
      <c r="K52">
        <v>4.3E-3</v>
      </c>
      <c r="L52">
        <v>6.4000000000000003E-3</v>
      </c>
      <c r="M52">
        <v>4.1999999999999997E-3</v>
      </c>
      <c r="N52">
        <v>4.1000000000000003E-3</v>
      </c>
      <c r="O52">
        <v>8.6999999999999994E-3</v>
      </c>
    </row>
    <row r="53" spans="2:15" x14ac:dyDescent="0.25">
      <c r="D53">
        <v>6.7000000000000002E-3</v>
      </c>
      <c r="E53">
        <v>6.1000000000000004E-3</v>
      </c>
      <c r="F53">
        <v>6.7000000000000002E-3</v>
      </c>
      <c r="G53">
        <v>5.1999999999999998E-3</v>
      </c>
      <c r="H53">
        <v>6.7999999999999996E-3</v>
      </c>
      <c r="I53">
        <v>9.4999999999999998E-3</v>
      </c>
      <c r="J53">
        <v>1.17E-2</v>
      </c>
      <c r="K53">
        <v>3.3999999999999998E-3</v>
      </c>
      <c r="L53">
        <v>5.0000000000000001E-3</v>
      </c>
      <c r="M53">
        <v>3.8E-3</v>
      </c>
      <c r="N53">
        <v>2.8E-3</v>
      </c>
      <c r="O53">
        <v>1.8E-3</v>
      </c>
    </row>
    <row r="54" spans="2:15" x14ac:dyDescent="0.25">
      <c r="D54">
        <v>6.3E-3</v>
      </c>
      <c r="E54">
        <v>5.4000000000000003E-3</v>
      </c>
      <c r="F54">
        <v>5.1000000000000004E-3</v>
      </c>
      <c r="G54">
        <v>4.1999999999999997E-3</v>
      </c>
      <c r="H54">
        <v>5.5999999999999999E-3</v>
      </c>
      <c r="I54">
        <v>8.6E-3</v>
      </c>
      <c r="J54">
        <v>1.09E-2</v>
      </c>
      <c r="K54">
        <v>1.9E-3</v>
      </c>
      <c r="L54">
        <v>4.7999999999999996E-3</v>
      </c>
      <c r="M54">
        <v>4.1000000000000003E-3</v>
      </c>
      <c r="N54">
        <v>3.8E-3</v>
      </c>
      <c r="O54">
        <v>2E-3</v>
      </c>
    </row>
    <row r="55" spans="2:15" x14ac:dyDescent="0.25">
      <c r="D55">
        <v>0</v>
      </c>
      <c r="E55">
        <v>0</v>
      </c>
      <c r="F55">
        <v>1E-4</v>
      </c>
      <c r="G55">
        <v>-1E-4</v>
      </c>
      <c r="H55">
        <v>-2.0000000000000001E-4</v>
      </c>
      <c r="I55">
        <v>-2.0000000000000001E-4</v>
      </c>
      <c r="J55">
        <v>0</v>
      </c>
      <c r="K55">
        <v>0</v>
      </c>
      <c r="L55">
        <v>4.0000000000000002E-4</v>
      </c>
      <c r="M55">
        <v>2.0000000000000001E-4</v>
      </c>
      <c r="N55">
        <v>-2.9999999999999997E-4</v>
      </c>
      <c r="O55">
        <v>-2.0000000000000001E-4</v>
      </c>
    </row>
    <row r="56" spans="2:15" x14ac:dyDescent="0.25">
      <c r="D56">
        <v>-1E-4</v>
      </c>
      <c r="E56">
        <v>0</v>
      </c>
      <c r="F56">
        <v>0</v>
      </c>
      <c r="G56">
        <v>0</v>
      </c>
      <c r="H56">
        <v>0</v>
      </c>
      <c r="I56">
        <v>0</v>
      </c>
      <c r="J56">
        <v>2.0000000000000001E-4</v>
      </c>
      <c r="K56">
        <v>1E-4</v>
      </c>
      <c r="L56">
        <v>0</v>
      </c>
      <c r="M56">
        <v>1E-4</v>
      </c>
      <c r="N56">
        <v>5.0000000000000001E-4</v>
      </c>
      <c r="O56">
        <v>2.0000000000000001E-4</v>
      </c>
    </row>
    <row r="58" spans="2:15" x14ac:dyDescent="0.25">
      <c r="B58" s="1">
        <v>0.125</v>
      </c>
      <c r="C58">
        <v>30</v>
      </c>
      <c r="D58">
        <v>4.1000000000000003E-3</v>
      </c>
      <c r="E58">
        <v>3.5000000000000001E-3</v>
      </c>
      <c r="F58">
        <v>8.0999999999999996E-3</v>
      </c>
      <c r="G58">
        <v>4.7000000000000002E-3</v>
      </c>
      <c r="H58">
        <v>6.6E-3</v>
      </c>
      <c r="I58">
        <v>5.3E-3</v>
      </c>
      <c r="J58">
        <v>2.3999999999999998E-3</v>
      </c>
      <c r="K58">
        <v>5.0000000000000001E-3</v>
      </c>
      <c r="L58">
        <v>5.4999999999999997E-3</v>
      </c>
      <c r="M58">
        <v>7.4999999999999997E-3</v>
      </c>
      <c r="N58">
        <v>3.5000000000000001E-3</v>
      </c>
      <c r="O58">
        <v>5.3E-3</v>
      </c>
    </row>
    <row r="59" spans="2:15" x14ac:dyDescent="0.25">
      <c r="D59">
        <v>3.8E-3</v>
      </c>
      <c r="E59">
        <v>3.8999999999999998E-3</v>
      </c>
      <c r="F59">
        <v>7.7999999999999996E-3</v>
      </c>
      <c r="G59">
        <v>5.7000000000000002E-3</v>
      </c>
      <c r="H59">
        <v>7.1999999999999998E-3</v>
      </c>
      <c r="I59">
        <v>5.5999999999999999E-3</v>
      </c>
      <c r="J59">
        <v>2.5000000000000001E-3</v>
      </c>
      <c r="K59">
        <v>4.7999999999999996E-3</v>
      </c>
      <c r="L59">
        <v>5.0000000000000001E-3</v>
      </c>
      <c r="M59">
        <v>7.4000000000000003E-3</v>
      </c>
      <c r="N59">
        <v>3.8999999999999998E-3</v>
      </c>
      <c r="O59">
        <v>4.7999999999999996E-3</v>
      </c>
    </row>
    <row r="60" spans="2:15" x14ac:dyDescent="0.25">
      <c r="D60">
        <v>4.0000000000000001E-3</v>
      </c>
      <c r="E60">
        <v>4.7000000000000002E-3</v>
      </c>
      <c r="F60">
        <v>5.3E-3</v>
      </c>
      <c r="G60">
        <v>5.7999999999999996E-3</v>
      </c>
      <c r="H60">
        <v>3.7000000000000002E-3</v>
      </c>
      <c r="I60">
        <v>7.9000000000000008E-3</v>
      </c>
      <c r="J60">
        <v>5.7999999999999996E-3</v>
      </c>
      <c r="K60">
        <v>6.1000000000000004E-3</v>
      </c>
      <c r="L60">
        <v>8.2000000000000007E-3</v>
      </c>
      <c r="M60">
        <v>5.7000000000000002E-3</v>
      </c>
      <c r="N60">
        <v>5.4999999999999997E-3</v>
      </c>
      <c r="O60">
        <v>9.9000000000000008E-3</v>
      </c>
    </row>
    <row r="61" spans="2:15" x14ac:dyDescent="0.25">
      <c r="D61">
        <v>4.0000000000000001E-3</v>
      </c>
      <c r="E61">
        <v>5.0000000000000001E-3</v>
      </c>
      <c r="F61">
        <v>4.7000000000000002E-3</v>
      </c>
      <c r="G61">
        <v>6.1999999999999998E-3</v>
      </c>
      <c r="H61">
        <v>3.5999999999999999E-3</v>
      </c>
      <c r="I61">
        <v>7.6E-3</v>
      </c>
      <c r="J61">
        <v>4.8999999999999998E-3</v>
      </c>
      <c r="K61">
        <v>5.4999999999999997E-3</v>
      </c>
      <c r="L61">
        <v>8.2000000000000007E-3</v>
      </c>
      <c r="M61">
        <v>5.1000000000000004E-3</v>
      </c>
      <c r="N61">
        <v>5.1999999999999998E-3</v>
      </c>
      <c r="O61">
        <v>1.0500000000000001E-2</v>
      </c>
    </row>
    <row r="62" spans="2:15" x14ac:dyDescent="0.25">
      <c r="D62">
        <v>8.2000000000000007E-3</v>
      </c>
      <c r="E62">
        <v>7.7999999999999996E-3</v>
      </c>
      <c r="F62">
        <v>8.0000000000000002E-3</v>
      </c>
      <c r="G62">
        <v>5.5999999999999999E-3</v>
      </c>
      <c r="H62">
        <v>8.5000000000000006E-3</v>
      </c>
      <c r="I62">
        <v>1.23E-2</v>
      </c>
      <c r="J62">
        <v>1.4999999999999999E-2</v>
      </c>
      <c r="K62">
        <v>3.8999999999999998E-3</v>
      </c>
      <c r="L62">
        <v>5.5999999999999999E-3</v>
      </c>
      <c r="M62">
        <v>5.7999999999999996E-3</v>
      </c>
      <c r="N62">
        <v>3.8999999999999998E-3</v>
      </c>
      <c r="O62">
        <v>2.8999999999999998E-3</v>
      </c>
    </row>
    <row r="63" spans="2:15" x14ac:dyDescent="0.25">
      <c r="D63">
        <v>7.4999999999999997E-3</v>
      </c>
      <c r="E63">
        <v>6.8999999999999999E-3</v>
      </c>
      <c r="F63">
        <v>7.1999999999999998E-3</v>
      </c>
      <c r="G63">
        <v>5.4000000000000003E-3</v>
      </c>
      <c r="H63">
        <v>7.4999999999999997E-3</v>
      </c>
      <c r="I63">
        <v>1.0999999999999999E-2</v>
      </c>
      <c r="J63">
        <v>1.37E-2</v>
      </c>
      <c r="K63">
        <v>2.8E-3</v>
      </c>
      <c r="L63">
        <v>6.0000000000000001E-3</v>
      </c>
      <c r="M63">
        <v>4.7000000000000002E-3</v>
      </c>
      <c r="N63">
        <v>3.3999999999999998E-3</v>
      </c>
      <c r="O63">
        <v>3.3E-3</v>
      </c>
    </row>
    <row r="64" spans="2:15" x14ac:dyDescent="0.25">
      <c r="D64">
        <v>1E-4</v>
      </c>
      <c r="E64">
        <v>-2.0000000000000001E-4</v>
      </c>
      <c r="F64">
        <v>1E-4</v>
      </c>
      <c r="G64">
        <v>-2.0000000000000001E-4</v>
      </c>
      <c r="H64">
        <v>-2.0000000000000001E-4</v>
      </c>
      <c r="I64">
        <v>0</v>
      </c>
      <c r="J64">
        <v>-1E-4</v>
      </c>
      <c r="K64">
        <v>0</v>
      </c>
      <c r="L64">
        <v>-1E-4</v>
      </c>
      <c r="M64">
        <v>-1E-4</v>
      </c>
      <c r="N64">
        <v>-2.9999999999999997E-4</v>
      </c>
      <c r="O64">
        <v>-1E-4</v>
      </c>
    </row>
    <row r="65" spans="2:15" x14ac:dyDescent="0.25">
      <c r="D65">
        <v>-2.9999999999999997E-4</v>
      </c>
      <c r="E65">
        <v>1E-4</v>
      </c>
      <c r="F65">
        <v>2.9999999999999997E-4</v>
      </c>
      <c r="G65">
        <v>0</v>
      </c>
      <c r="H65">
        <v>1E-4</v>
      </c>
      <c r="I65">
        <v>2.0000000000000001E-4</v>
      </c>
      <c r="J65">
        <v>1E-4</v>
      </c>
      <c r="K65">
        <v>2.9999999999999997E-4</v>
      </c>
      <c r="L65">
        <v>1E-4</v>
      </c>
      <c r="M65">
        <v>2.0000000000000001E-4</v>
      </c>
      <c r="N65">
        <v>2.0000000000000001E-4</v>
      </c>
      <c r="O65">
        <v>2.9999999999999997E-4</v>
      </c>
    </row>
    <row r="67" spans="2:15" x14ac:dyDescent="0.25">
      <c r="B67" s="1">
        <v>0.14583333333333334</v>
      </c>
      <c r="C67">
        <v>30</v>
      </c>
      <c r="D67">
        <v>4.7000000000000002E-3</v>
      </c>
      <c r="E67">
        <v>4.7000000000000002E-3</v>
      </c>
      <c r="F67">
        <v>1.01E-2</v>
      </c>
      <c r="G67">
        <v>5.8999999999999999E-3</v>
      </c>
      <c r="H67">
        <v>8.0000000000000002E-3</v>
      </c>
      <c r="I67">
        <v>6.7999999999999996E-3</v>
      </c>
      <c r="J67">
        <v>2.7000000000000001E-3</v>
      </c>
      <c r="K67">
        <v>6.1999999999999998E-3</v>
      </c>
      <c r="L67">
        <v>6.4000000000000003E-3</v>
      </c>
      <c r="M67">
        <v>8.8999999999999999E-3</v>
      </c>
      <c r="N67">
        <v>3.8E-3</v>
      </c>
      <c r="O67">
        <v>6.3E-3</v>
      </c>
    </row>
    <row r="68" spans="2:15" x14ac:dyDescent="0.25">
      <c r="D68">
        <v>4.5999999999999999E-3</v>
      </c>
      <c r="E68">
        <v>4.4000000000000003E-3</v>
      </c>
      <c r="F68">
        <v>9.7000000000000003E-3</v>
      </c>
      <c r="G68">
        <v>6.4000000000000003E-3</v>
      </c>
      <c r="H68">
        <v>8.6999999999999994E-3</v>
      </c>
      <c r="I68">
        <v>6.4999999999999997E-3</v>
      </c>
      <c r="J68">
        <v>2.8E-3</v>
      </c>
      <c r="K68">
        <v>6.7000000000000002E-3</v>
      </c>
      <c r="L68">
        <v>7.0000000000000001E-3</v>
      </c>
      <c r="M68">
        <v>9.1000000000000004E-3</v>
      </c>
      <c r="N68">
        <v>4.0000000000000001E-3</v>
      </c>
      <c r="O68">
        <v>5.4999999999999997E-3</v>
      </c>
    </row>
    <row r="69" spans="2:15" x14ac:dyDescent="0.25">
      <c r="D69">
        <v>5.7999999999999996E-3</v>
      </c>
      <c r="E69">
        <v>5.8999999999999999E-3</v>
      </c>
      <c r="F69">
        <v>5.8999999999999999E-3</v>
      </c>
      <c r="G69">
        <v>7.4000000000000003E-3</v>
      </c>
      <c r="H69">
        <v>4.7999999999999996E-3</v>
      </c>
      <c r="I69">
        <v>9.7000000000000003E-3</v>
      </c>
      <c r="J69">
        <v>6.1000000000000004E-3</v>
      </c>
      <c r="K69">
        <v>7.4000000000000003E-3</v>
      </c>
      <c r="L69">
        <v>1.03E-2</v>
      </c>
      <c r="M69">
        <v>7.1000000000000004E-3</v>
      </c>
      <c r="N69">
        <v>6.4999999999999997E-3</v>
      </c>
      <c r="O69">
        <v>1.2E-2</v>
      </c>
    </row>
    <row r="70" spans="2:15" x14ac:dyDescent="0.25">
      <c r="D70">
        <v>4.7999999999999996E-3</v>
      </c>
      <c r="E70">
        <v>6.8999999999999999E-3</v>
      </c>
      <c r="F70">
        <v>5.4999999999999997E-3</v>
      </c>
      <c r="G70">
        <v>9.5999999999999992E-3</v>
      </c>
      <c r="H70">
        <v>4.4999999999999997E-3</v>
      </c>
      <c r="I70">
        <v>9.1999999999999998E-3</v>
      </c>
      <c r="J70">
        <v>6.1999999999999998E-3</v>
      </c>
      <c r="K70">
        <v>6.6E-3</v>
      </c>
      <c r="L70">
        <v>9.7000000000000003E-3</v>
      </c>
      <c r="M70">
        <v>6.3E-3</v>
      </c>
      <c r="N70">
        <v>5.7999999999999996E-3</v>
      </c>
      <c r="O70">
        <v>1.2500000000000001E-2</v>
      </c>
    </row>
    <row r="71" spans="2:15" x14ac:dyDescent="0.25">
      <c r="D71">
        <v>1.0200000000000001E-2</v>
      </c>
      <c r="E71">
        <v>9.4000000000000004E-3</v>
      </c>
      <c r="F71">
        <v>1.01E-2</v>
      </c>
      <c r="G71">
        <v>7.1999999999999998E-3</v>
      </c>
      <c r="H71">
        <v>1.0500000000000001E-2</v>
      </c>
      <c r="I71">
        <v>1.4800000000000001E-2</v>
      </c>
      <c r="J71">
        <v>1.9099999999999999E-2</v>
      </c>
      <c r="K71">
        <v>5.0000000000000001E-3</v>
      </c>
      <c r="L71">
        <v>7.1000000000000004E-3</v>
      </c>
      <c r="M71">
        <v>7.0000000000000001E-3</v>
      </c>
      <c r="N71">
        <v>5.0000000000000001E-3</v>
      </c>
      <c r="O71">
        <v>4.0000000000000001E-3</v>
      </c>
    </row>
    <row r="72" spans="2:15" x14ac:dyDescent="0.25">
      <c r="D72">
        <v>8.6E-3</v>
      </c>
      <c r="E72">
        <v>8.2000000000000007E-3</v>
      </c>
      <c r="F72">
        <v>8.3000000000000001E-3</v>
      </c>
      <c r="G72">
        <v>6.8999999999999999E-3</v>
      </c>
      <c r="H72">
        <v>9.4000000000000004E-3</v>
      </c>
      <c r="I72">
        <v>1.3100000000000001E-2</v>
      </c>
      <c r="J72">
        <v>1.67E-2</v>
      </c>
      <c r="K72">
        <v>3.3E-3</v>
      </c>
      <c r="L72">
        <v>7.0000000000000001E-3</v>
      </c>
      <c r="M72">
        <v>5.4999999999999997E-3</v>
      </c>
      <c r="N72">
        <v>5.1999999999999998E-3</v>
      </c>
      <c r="O72">
        <v>3.8E-3</v>
      </c>
    </row>
    <row r="73" spans="2:15" x14ac:dyDescent="0.25">
      <c r="D73">
        <v>0</v>
      </c>
      <c r="E73">
        <v>1E-4</v>
      </c>
      <c r="F73">
        <v>1E-4</v>
      </c>
      <c r="G73">
        <v>-1E-4</v>
      </c>
      <c r="H73">
        <v>-2.0000000000000001E-4</v>
      </c>
      <c r="I73">
        <v>0</v>
      </c>
      <c r="J73">
        <v>2.0000000000000001E-4</v>
      </c>
      <c r="K73">
        <v>2.0000000000000001E-4</v>
      </c>
      <c r="L73">
        <v>1E-4</v>
      </c>
      <c r="M73">
        <v>0</v>
      </c>
      <c r="N73">
        <v>-1E-4</v>
      </c>
      <c r="O73">
        <v>-2.0000000000000001E-4</v>
      </c>
    </row>
    <row r="74" spans="2:15" x14ac:dyDescent="0.25">
      <c r="D74">
        <v>-2.0000000000000001E-4</v>
      </c>
      <c r="E74">
        <v>0</v>
      </c>
      <c r="F74">
        <v>0</v>
      </c>
      <c r="G74">
        <v>-1E-4</v>
      </c>
      <c r="H74">
        <v>-1E-4</v>
      </c>
      <c r="I74">
        <v>0</v>
      </c>
      <c r="J74">
        <v>0</v>
      </c>
      <c r="K74">
        <v>1E-4</v>
      </c>
      <c r="L74">
        <v>-1E-4</v>
      </c>
      <c r="M74">
        <v>1E-4</v>
      </c>
      <c r="N74">
        <v>1E-4</v>
      </c>
      <c r="O74">
        <v>2.0000000000000001E-4</v>
      </c>
    </row>
    <row r="76" spans="2:15" x14ac:dyDescent="0.25">
      <c r="B76" s="1">
        <v>0.16666666666666666</v>
      </c>
      <c r="C76">
        <v>30</v>
      </c>
      <c r="D76">
        <v>5.7999999999999996E-3</v>
      </c>
      <c r="E76">
        <v>5.4000000000000003E-3</v>
      </c>
      <c r="F76">
        <v>1.1900000000000001E-2</v>
      </c>
      <c r="G76">
        <v>7.4000000000000003E-3</v>
      </c>
      <c r="H76">
        <v>9.9000000000000008E-3</v>
      </c>
      <c r="I76">
        <v>8.0000000000000002E-3</v>
      </c>
      <c r="J76">
        <v>3.0999999999999999E-3</v>
      </c>
      <c r="K76">
        <v>6.4000000000000003E-3</v>
      </c>
      <c r="L76">
        <v>7.7999999999999996E-3</v>
      </c>
      <c r="M76">
        <v>1.09E-2</v>
      </c>
      <c r="N76">
        <v>4.7000000000000002E-3</v>
      </c>
      <c r="O76">
        <v>7.1999999999999998E-3</v>
      </c>
    </row>
    <row r="77" spans="2:15" x14ac:dyDescent="0.25">
      <c r="D77">
        <v>5.7000000000000002E-3</v>
      </c>
      <c r="E77">
        <v>5.5999999999999999E-3</v>
      </c>
      <c r="F77">
        <v>1.14E-2</v>
      </c>
      <c r="G77">
        <v>8.0999999999999996E-3</v>
      </c>
      <c r="H77">
        <v>1.03E-2</v>
      </c>
      <c r="I77">
        <v>7.6E-3</v>
      </c>
      <c r="J77">
        <v>3.8E-3</v>
      </c>
      <c r="K77">
        <v>2.6700000000000002E-2</v>
      </c>
      <c r="L77">
        <v>7.4999999999999997E-3</v>
      </c>
      <c r="M77">
        <v>1.11E-2</v>
      </c>
      <c r="N77">
        <v>5.1999999999999998E-3</v>
      </c>
      <c r="O77">
        <v>6.8999999999999999E-3</v>
      </c>
    </row>
    <row r="78" spans="2:15" x14ac:dyDescent="0.25">
      <c r="D78">
        <v>5.5999999999999999E-3</v>
      </c>
      <c r="E78">
        <v>7.6E-3</v>
      </c>
      <c r="F78">
        <v>7.1999999999999998E-3</v>
      </c>
      <c r="G78">
        <v>8.5000000000000006E-3</v>
      </c>
      <c r="H78">
        <v>5.4000000000000003E-3</v>
      </c>
      <c r="I78">
        <v>1.14E-2</v>
      </c>
      <c r="J78">
        <v>7.1000000000000004E-3</v>
      </c>
      <c r="K78">
        <v>8.5000000000000006E-3</v>
      </c>
      <c r="L78">
        <v>1.23E-2</v>
      </c>
      <c r="M78">
        <v>8.0000000000000002E-3</v>
      </c>
      <c r="N78">
        <v>7.7999999999999996E-3</v>
      </c>
      <c r="O78">
        <v>1.41E-2</v>
      </c>
    </row>
    <row r="79" spans="2:15" x14ac:dyDescent="0.25">
      <c r="D79">
        <v>5.4000000000000003E-3</v>
      </c>
      <c r="E79">
        <v>6.8999999999999999E-3</v>
      </c>
      <c r="F79">
        <v>6.3E-3</v>
      </c>
      <c r="G79">
        <v>8.3999999999999995E-3</v>
      </c>
      <c r="H79">
        <v>5.4000000000000003E-3</v>
      </c>
      <c r="I79">
        <v>1.0800000000000001E-2</v>
      </c>
      <c r="J79">
        <v>7.3000000000000001E-3</v>
      </c>
      <c r="K79">
        <v>7.7000000000000002E-3</v>
      </c>
      <c r="L79">
        <v>1.12E-2</v>
      </c>
      <c r="M79">
        <v>7.0000000000000001E-3</v>
      </c>
      <c r="N79">
        <v>7.6E-3</v>
      </c>
      <c r="O79">
        <v>1.49E-2</v>
      </c>
    </row>
    <row r="80" spans="2:15" x14ac:dyDescent="0.25">
      <c r="D80">
        <v>1.18E-2</v>
      </c>
      <c r="E80">
        <v>1.0800000000000001E-2</v>
      </c>
      <c r="F80">
        <v>1.1599999999999999E-2</v>
      </c>
      <c r="G80">
        <v>8.3999999999999995E-3</v>
      </c>
      <c r="H80">
        <v>1.15E-2</v>
      </c>
      <c r="I80">
        <v>1.7100000000000001E-2</v>
      </c>
      <c r="J80">
        <v>2.2599999999999999E-2</v>
      </c>
      <c r="K80">
        <v>6.0000000000000001E-3</v>
      </c>
      <c r="L80">
        <v>8.6999999999999994E-3</v>
      </c>
      <c r="M80">
        <v>8.2000000000000007E-3</v>
      </c>
      <c r="N80">
        <v>5.7999999999999996E-3</v>
      </c>
      <c r="O80">
        <v>5.1999999999999998E-3</v>
      </c>
    </row>
    <row r="81" spans="2:15" x14ac:dyDescent="0.25">
      <c r="D81">
        <v>1.01E-2</v>
      </c>
      <c r="E81">
        <v>9.7000000000000003E-3</v>
      </c>
      <c r="F81">
        <v>9.4999999999999998E-3</v>
      </c>
      <c r="G81">
        <v>8.3000000000000001E-3</v>
      </c>
      <c r="H81">
        <v>1.0800000000000001E-2</v>
      </c>
      <c r="I81">
        <v>1.49E-2</v>
      </c>
      <c r="J81">
        <v>2.0500000000000001E-2</v>
      </c>
      <c r="K81">
        <v>4.0000000000000001E-3</v>
      </c>
      <c r="L81">
        <v>8.0000000000000002E-3</v>
      </c>
      <c r="M81">
        <v>6.4000000000000003E-3</v>
      </c>
      <c r="N81">
        <v>5.5999999999999999E-3</v>
      </c>
      <c r="O81">
        <v>4.0000000000000001E-3</v>
      </c>
    </row>
    <row r="82" spans="2:15" x14ac:dyDescent="0.25">
      <c r="D82">
        <v>-1E-4</v>
      </c>
      <c r="E82">
        <v>0</v>
      </c>
      <c r="F82">
        <v>0</v>
      </c>
      <c r="G82">
        <v>-1E-4</v>
      </c>
      <c r="H82">
        <v>-2.9999999999999997E-4</v>
      </c>
      <c r="I82">
        <v>-2.9999999999999997E-4</v>
      </c>
      <c r="J82">
        <v>1E-4</v>
      </c>
      <c r="K82">
        <v>2.0000000000000001E-4</v>
      </c>
      <c r="L82">
        <v>1E-4</v>
      </c>
      <c r="M82">
        <v>1E-4</v>
      </c>
      <c r="N82">
        <v>-1E-4</v>
      </c>
      <c r="O82">
        <v>-2.0000000000000001E-4</v>
      </c>
    </row>
    <row r="83" spans="2:15" x14ac:dyDescent="0.25">
      <c r="D83">
        <v>-2.9999999999999997E-4</v>
      </c>
      <c r="E83">
        <v>-1E-4</v>
      </c>
      <c r="F83">
        <v>0</v>
      </c>
      <c r="G83">
        <v>-1E-4</v>
      </c>
      <c r="H83">
        <v>-2.9999999999999997E-4</v>
      </c>
      <c r="I83">
        <v>0</v>
      </c>
      <c r="J83">
        <v>0</v>
      </c>
      <c r="K83">
        <v>2.0000000000000001E-4</v>
      </c>
      <c r="L83">
        <v>0</v>
      </c>
      <c r="M83">
        <v>0</v>
      </c>
      <c r="N83">
        <v>2.0000000000000001E-4</v>
      </c>
      <c r="O83">
        <v>1E-4</v>
      </c>
    </row>
    <row r="85" spans="2:15" x14ac:dyDescent="0.25">
      <c r="B85" s="1">
        <v>0.1875</v>
      </c>
      <c r="C85">
        <v>30</v>
      </c>
      <c r="D85">
        <v>6.8999999999999999E-3</v>
      </c>
      <c r="E85">
        <v>6.7999999999999996E-3</v>
      </c>
      <c r="F85">
        <v>1.4E-2</v>
      </c>
      <c r="G85">
        <v>8.8999999999999999E-3</v>
      </c>
      <c r="H85">
        <v>1.15E-2</v>
      </c>
      <c r="I85">
        <v>9.4000000000000004E-3</v>
      </c>
      <c r="J85">
        <v>4.1999999999999997E-3</v>
      </c>
      <c r="K85">
        <v>8.3999999999999995E-3</v>
      </c>
      <c r="L85">
        <v>9.2999999999999992E-3</v>
      </c>
      <c r="M85">
        <v>1.24E-2</v>
      </c>
      <c r="N85">
        <v>5.7999999999999996E-3</v>
      </c>
      <c r="O85">
        <v>8.6E-3</v>
      </c>
    </row>
    <row r="86" spans="2:15" x14ac:dyDescent="0.25">
      <c r="D86">
        <v>6.7000000000000002E-3</v>
      </c>
      <c r="E86">
        <v>6.4999999999999997E-3</v>
      </c>
      <c r="F86">
        <v>1.3299999999999999E-2</v>
      </c>
      <c r="G86">
        <v>9.2999999999999992E-3</v>
      </c>
      <c r="H86">
        <v>1.1599999999999999E-2</v>
      </c>
      <c r="I86">
        <v>8.8000000000000005E-3</v>
      </c>
      <c r="J86">
        <v>4.4000000000000003E-3</v>
      </c>
      <c r="K86">
        <v>8.0999999999999996E-3</v>
      </c>
      <c r="L86">
        <v>8.3999999999999995E-3</v>
      </c>
      <c r="M86">
        <v>1.23E-2</v>
      </c>
      <c r="N86">
        <v>5.4999999999999997E-3</v>
      </c>
      <c r="O86">
        <v>7.7999999999999996E-3</v>
      </c>
    </row>
    <row r="87" spans="2:15" x14ac:dyDescent="0.25">
      <c r="D87">
        <v>6.7999999999999996E-3</v>
      </c>
      <c r="E87">
        <v>8.3999999999999995E-3</v>
      </c>
      <c r="F87">
        <v>8.5000000000000006E-3</v>
      </c>
      <c r="G87">
        <v>9.9000000000000008E-3</v>
      </c>
      <c r="H87">
        <v>6.7999999999999996E-3</v>
      </c>
      <c r="I87">
        <v>1.32E-2</v>
      </c>
      <c r="J87">
        <v>8.6E-3</v>
      </c>
      <c r="K87">
        <v>9.7000000000000003E-3</v>
      </c>
      <c r="L87">
        <v>1.3899999999999999E-2</v>
      </c>
      <c r="M87">
        <v>9.1000000000000004E-3</v>
      </c>
      <c r="N87">
        <v>8.8000000000000005E-3</v>
      </c>
      <c r="O87">
        <v>1.6199999999999999E-2</v>
      </c>
    </row>
    <row r="88" spans="2:15" x14ac:dyDescent="0.25">
      <c r="D88">
        <v>6.4999999999999997E-3</v>
      </c>
      <c r="E88">
        <v>8.2000000000000007E-3</v>
      </c>
      <c r="F88">
        <v>7.6E-3</v>
      </c>
      <c r="G88">
        <v>9.1000000000000004E-3</v>
      </c>
      <c r="H88">
        <v>6.3E-3</v>
      </c>
      <c r="I88">
        <v>1.23E-2</v>
      </c>
      <c r="J88">
        <v>8.5000000000000006E-3</v>
      </c>
      <c r="K88">
        <v>8.5000000000000006E-3</v>
      </c>
      <c r="L88">
        <v>1.3599999999999999E-2</v>
      </c>
      <c r="M88">
        <v>8.8999999999999999E-3</v>
      </c>
      <c r="N88">
        <v>8.2000000000000007E-3</v>
      </c>
      <c r="O88">
        <v>1.72E-2</v>
      </c>
    </row>
    <row r="89" spans="2:15" x14ac:dyDescent="0.25">
      <c r="D89">
        <v>1.2999999999999999E-2</v>
      </c>
      <c r="E89">
        <v>1.2E-2</v>
      </c>
      <c r="F89">
        <v>1.2800000000000001E-2</v>
      </c>
      <c r="G89">
        <v>9.7000000000000003E-3</v>
      </c>
      <c r="H89">
        <v>1.34E-2</v>
      </c>
      <c r="I89">
        <v>1.9599999999999999E-2</v>
      </c>
      <c r="J89">
        <v>2.5899999999999999E-2</v>
      </c>
      <c r="K89">
        <v>7.4000000000000003E-3</v>
      </c>
      <c r="L89">
        <v>9.4999999999999998E-3</v>
      </c>
      <c r="M89">
        <v>9.4000000000000004E-3</v>
      </c>
      <c r="N89">
        <v>7.0000000000000001E-3</v>
      </c>
      <c r="O89">
        <v>5.4000000000000003E-3</v>
      </c>
    </row>
    <row r="90" spans="2:15" x14ac:dyDescent="0.25">
      <c r="D90">
        <v>1.21E-2</v>
      </c>
      <c r="E90">
        <v>1.09E-2</v>
      </c>
      <c r="F90">
        <v>1.0699999999999999E-2</v>
      </c>
      <c r="G90">
        <v>9.1000000000000004E-3</v>
      </c>
      <c r="H90">
        <v>1.2800000000000001E-2</v>
      </c>
      <c r="I90">
        <v>1.72E-2</v>
      </c>
      <c r="J90">
        <v>2.4E-2</v>
      </c>
      <c r="K90">
        <v>5.4000000000000003E-3</v>
      </c>
      <c r="L90">
        <v>9.4000000000000004E-3</v>
      </c>
      <c r="M90">
        <v>7.4000000000000003E-3</v>
      </c>
      <c r="N90">
        <v>7.1999999999999998E-3</v>
      </c>
      <c r="O90">
        <v>4.1999999999999997E-3</v>
      </c>
    </row>
    <row r="91" spans="2:15" x14ac:dyDescent="0.25">
      <c r="D91">
        <v>-2.0000000000000001E-4</v>
      </c>
      <c r="E91">
        <v>0</v>
      </c>
      <c r="F91">
        <v>0</v>
      </c>
      <c r="G91">
        <v>-1E-4</v>
      </c>
      <c r="H91">
        <v>-1E-4</v>
      </c>
      <c r="I91">
        <v>-1E-4</v>
      </c>
      <c r="J91">
        <v>0</v>
      </c>
      <c r="K91">
        <v>1E-4</v>
      </c>
      <c r="L91">
        <v>1E-4</v>
      </c>
      <c r="M91">
        <v>2.0000000000000001E-4</v>
      </c>
      <c r="N91">
        <v>-2.0000000000000001E-4</v>
      </c>
      <c r="O91">
        <v>-2.0000000000000001E-4</v>
      </c>
    </row>
    <row r="92" spans="2:15" x14ac:dyDescent="0.25">
      <c r="D92">
        <v>-1E-4</v>
      </c>
      <c r="E92">
        <v>-2.9999999999999997E-4</v>
      </c>
      <c r="F92">
        <v>0</v>
      </c>
      <c r="G92">
        <v>-1E-4</v>
      </c>
      <c r="H92">
        <v>-2.0000000000000001E-4</v>
      </c>
      <c r="I92">
        <v>0</v>
      </c>
      <c r="J92">
        <v>1E-4</v>
      </c>
      <c r="K92">
        <v>0</v>
      </c>
      <c r="L92">
        <v>-1E-4</v>
      </c>
      <c r="M92">
        <v>-1E-4</v>
      </c>
      <c r="N92">
        <v>4.0000000000000002E-4</v>
      </c>
      <c r="O92">
        <v>1E-4</v>
      </c>
    </row>
    <row r="94" spans="2:15" x14ac:dyDescent="0.25">
      <c r="B94" s="1">
        <v>0.20833333333333334</v>
      </c>
      <c r="C94">
        <v>30</v>
      </c>
      <c r="D94">
        <v>7.9000000000000008E-3</v>
      </c>
      <c r="E94">
        <v>6.7999999999999996E-3</v>
      </c>
      <c r="F94">
        <v>1.6400000000000001E-2</v>
      </c>
      <c r="G94">
        <v>1.01E-2</v>
      </c>
      <c r="H94">
        <v>1.3599999999999999E-2</v>
      </c>
      <c r="I94">
        <v>1.0699999999999999E-2</v>
      </c>
      <c r="J94">
        <v>4.4999999999999997E-3</v>
      </c>
      <c r="K94">
        <v>8.9999999999999993E-3</v>
      </c>
      <c r="L94">
        <v>9.7000000000000003E-3</v>
      </c>
      <c r="M94">
        <v>1.4200000000000001E-2</v>
      </c>
      <c r="N94">
        <v>6.7000000000000002E-3</v>
      </c>
      <c r="O94">
        <v>9.4000000000000004E-3</v>
      </c>
    </row>
    <row r="95" spans="2:15" x14ac:dyDescent="0.25">
      <c r="D95">
        <v>7.6E-3</v>
      </c>
      <c r="E95">
        <v>7.6E-3</v>
      </c>
      <c r="F95">
        <v>1.5599999999999999E-2</v>
      </c>
      <c r="G95">
        <v>1.03E-2</v>
      </c>
      <c r="H95">
        <v>1.3299999999999999E-2</v>
      </c>
      <c r="I95">
        <v>0.01</v>
      </c>
      <c r="J95">
        <v>5.0000000000000001E-3</v>
      </c>
      <c r="K95">
        <v>9.7000000000000003E-3</v>
      </c>
      <c r="L95">
        <v>1.01E-2</v>
      </c>
      <c r="M95">
        <v>1.4800000000000001E-2</v>
      </c>
      <c r="N95">
        <v>6.4000000000000003E-3</v>
      </c>
      <c r="O95">
        <v>9.1000000000000004E-3</v>
      </c>
    </row>
    <row r="96" spans="2:15" x14ac:dyDescent="0.25">
      <c r="D96">
        <v>8.0000000000000002E-3</v>
      </c>
      <c r="E96">
        <v>9.7000000000000003E-3</v>
      </c>
      <c r="F96">
        <v>9.1999999999999998E-3</v>
      </c>
      <c r="G96">
        <v>1.06E-2</v>
      </c>
      <c r="H96">
        <v>7.7000000000000002E-3</v>
      </c>
      <c r="I96">
        <v>1.5100000000000001E-2</v>
      </c>
      <c r="J96">
        <v>9.4999999999999998E-3</v>
      </c>
      <c r="K96">
        <v>1.11E-2</v>
      </c>
      <c r="L96">
        <v>1.6E-2</v>
      </c>
      <c r="M96">
        <v>1.04E-2</v>
      </c>
      <c r="N96">
        <v>1.0800000000000001E-2</v>
      </c>
      <c r="O96">
        <v>1.83E-2</v>
      </c>
    </row>
    <row r="97" spans="2:15" x14ac:dyDescent="0.25">
      <c r="D97">
        <v>7.3000000000000001E-3</v>
      </c>
      <c r="E97">
        <v>9.1999999999999998E-3</v>
      </c>
      <c r="F97">
        <v>8.3999999999999995E-3</v>
      </c>
      <c r="G97">
        <v>1.11E-2</v>
      </c>
      <c r="H97">
        <v>7.1000000000000004E-3</v>
      </c>
      <c r="I97">
        <v>1.43E-2</v>
      </c>
      <c r="J97">
        <v>9.5999999999999992E-3</v>
      </c>
      <c r="K97">
        <v>1.01E-2</v>
      </c>
      <c r="L97">
        <v>1.5900000000000001E-2</v>
      </c>
      <c r="M97">
        <v>9.5999999999999992E-3</v>
      </c>
      <c r="N97">
        <v>9.7000000000000003E-3</v>
      </c>
      <c r="O97">
        <v>1.9300000000000001E-2</v>
      </c>
    </row>
    <row r="98" spans="2:15" x14ac:dyDescent="0.25">
      <c r="D98">
        <v>1.49E-2</v>
      </c>
      <c r="E98">
        <v>1.3599999999999999E-2</v>
      </c>
      <c r="F98">
        <v>1.4800000000000001E-2</v>
      </c>
      <c r="G98">
        <v>1.0999999999999999E-2</v>
      </c>
      <c r="H98">
        <v>1.52E-2</v>
      </c>
      <c r="I98">
        <v>2.1600000000000001E-2</v>
      </c>
      <c r="J98">
        <v>3.0200000000000001E-2</v>
      </c>
      <c r="K98">
        <v>8.3999999999999995E-3</v>
      </c>
      <c r="L98">
        <v>1.04E-2</v>
      </c>
      <c r="M98">
        <v>1.11E-2</v>
      </c>
      <c r="N98">
        <v>7.1000000000000004E-3</v>
      </c>
      <c r="O98">
        <v>6.0000000000000001E-3</v>
      </c>
    </row>
    <row r="99" spans="2:15" x14ac:dyDescent="0.25">
      <c r="D99">
        <v>1.3100000000000001E-2</v>
      </c>
      <c r="E99">
        <v>1.29E-2</v>
      </c>
      <c r="F99">
        <v>1.26E-2</v>
      </c>
      <c r="G99">
        <v>1.04E-2</v>
      </c>
      <c r="H99">
        <v>1.4200000000000001E-2</v>
      </c>
      <c r="I99">
        <v>1.9400000000000001E-2</v>
      </c>
      <c r="J99">
        <v>2.7699999999999999E-2</v>
      </c>
      <c r="K99">
        <v>6.4999999999999997E-3</v>
      </c>
      <c r="L99">
        <v>1.0699999999999999E-2</v>
      </c>
      <c r="M99">
        <v>7.7000000000000002E-3</v>
      </c>
      <c r="N99">
        <v>9.4000000000000004E-3</v>
      </c>
      <c r="O99">
        <v>5.1000000000000004E-3</v>
      </c>
    </row>
    <row r="100" spans="2:15" x14ac:dyDescent="0.25">
      <c r="D100">
        <v>-1E-4</v>
      </c>
      <c r="E100">
        <v>0</v>
      </c>
      <c r="F100">
        <v>1E-4</v>
      </c>
      <c r="G100">
        <v>-2.0000000000000001E-4</v>
      </c>
      <c r="H100">
        <v>-1E-4</v>
      </c>
      <c r="I100">
        <v>-1E-4</v>
      </c>
      <c r="J100">
        <v>-1E-4</v>
      </c>
      <c r="K100">
        <v>-1E-4</v>
      </c>
      <c r="L100">
        <v>0</v>
      </c>
      <c r="M100">
        <v>0</v>
      </c>
      <c r="N100">
        <v>-2.0000000000000001E-4</v>
      </c>
      <c r="O100">
        <v>-1E-4</v>
      </c>
    </row>
    <row r="101" spans="2:15" x14ac:dyDescent="0.25">
      <c r="D101">
        <v>-2.9999999999999997E-4</v>
      </c>
      <c r="E101">
        <v>-1E-4</v>
      </c>
      <c r="F101">
        <v>1E-4</v>
      </c>
      <c r="G101">
        <v>-1E-4</v>
      </c>
      <c r="H101">
        <v>0</v>
      </c>
      <c r="I101">
        <v>-2.0000000000000001E-4</v>
      </c>
      <c r="J101">
        <v>0</v>
      </c>
      <c r="K101">
        <v>1E-4</v>
      </c>
      <c r="L101">
        <v>0</v>
      </c>
      <c r="M101">
        <v>0</v>
      </c>
      <c r="N101">
        <v>5.9999999999999995E-4</v>
      </c>
      <c r="O101">
        <v>2.0000000000000001E-4</v>
      </c>
    </row>
    <row r="103" spans="2:15" x14ac:dyDescent="0.25">
      <c r="B103" s="1">
        <v>0.22916666666666666</v>
      </c>
      <c r="C103">
        <v>30</v>
      </c>
      <c r="D103">
        <v>9.1999999999999998E-3</v>
      </c>
      <c r="E103">
        <v>8.5000000000000006E-3</v>
      </c>
      <c r="F103">
        <v>1.7999999999999999E-2</v>
      </c>
      <c r="G103">
        <v>1.1599999999999999E-2</v>
      </c>
      <c r="H103">
        <v>1.52E-2</v>
      </c>
      <c r="I103">
        <v>1.23E-2</v>
      </c>
      <c r="J103">
        <v>5.4999999999999997E-3</v>
      </c>
      <c r="K103">
        <v>1.03E-2</v>
      </c>
      <c r="L103">
        <v>1.11E-2</v>
      </c>
      <c r="M103">
        <v>1.6199999999999999E-2</v>
      </c>
      <c r="N103">
        <v>7.1999999999999998E-3</v>
      </c>
      <c r="O103">
        <v>1.09E-2</v>
      </c>
    </row>
    <row r="104" spans="2:15" x14ac:dyDescent="0.25">
      <c r="D104">
        <v>9.1000000000000004E-3</v>
      </c>
      <c r="E104">
        <v>8.5000000000000006E-3</v>
      </c>
      <c r="F104">
        <v>1.7999999999999999E-2</v>
      </c>
      <c r="G104">
        <v>1.2200000000000001E-2</v>
      </c>
      <c r="H104">
        <v>1.4800000000000001E-2</v>
      </c>
      <c r="I104">
        <v>1.14E-2</v>
      </c>
      <c r="J104">
        <v>5.4000000000000003E-3</v>
      </c>
      <c r="K104">
        <v>1.0999999999999999E-2</v>
      </c>
      <c r="L104">
        <v>1.11E-2</v>
      </c>
      <c r="M104">
        <v>1.66E-2</v>
      </c>
      <c r="N104">
        <v>7.3000000000000001E-3</v>
      </c>
      <c r="O104">
        <v>9.7999999999999997E-3</v>
      </c>
    </row>
    <row r="105" spans="2:15" x14ac:dyDescent="0.25">
      <c r="D105">
        <v>9.4000000000000004E-3</v>
      </c>
      <c r="E105">
        <v>1.1299999999999999E-2</v>
      </c>
      <c r="F105">
        <v>1.0699999999999999E-2</v>
      </c>
      <c r="G105">
        <v>1.2200000000000001E-2</v>
      </c>
      <c r="H105">
        <v>8.6999999999999994E-3</v>
      </c>
      <c r="I105">
        <v>1.7100000000000001E-2</v>
      </c>
      <c r="J105">
        <v>1.0999999999999999E-2</v>
      </c>
      <c r="K105">
        <v>1.24E-2</v>
      </c>
      <c r="L105">
        <v>1.83E-2</v>
      </c>
      <c r="M105">
        <v>1.18E-2</v>
      </c>
      <c r="N105">
        <v>1.12E-2</v>
      </c>
      <c r="O105">
        <v>2.0899999999999998E-2</v>
      </c>
    </row>
    <row r="106" spans="2:15" x14ac:dyDescent="0.25">
      <c r="D106">
        <v>8.3999999999999995E-3</v>
      </c>
      <c r="E106">
        <v>1.0699999999999999E-2</v>
      </c>
      <c r="F106">
        <v>9.2999999999999992E-3</v>
      </c>
      <c r="G106">
        <v>1.23E-2</v>
      </c>
      <c r="H106">
        <v>8.3000000000000001E-3</v>
      </c>
      <c r="I106">
        <v>1.5900000000000001E-2</v>
      </c>
      <c r="J106">
        <v>1.0999999999999999E-2</v>
      </c>
      <c r="K106">
        <v>1.09E-2</v>
      </c>
      <c r="L106">
        <v>1.7299999999999999E-2</v>
      </c>
      <c r="M106">
        <v>1.12E-2</v>
      </c>
      <c r="N106">
        <v>1.0699999999999999E-2</v>
      </c>
      <c r="O106">
        <v>2.12E-2</v>
      </c>
    </row>
    <row r="107" spans="2:15" x14ac:dyDescent="0.25">
      <c r="D107">
        <v>1.6400000000000001E-2</v>
      </c>
      <c r="E107">
        <v>1.5299999999999999E-2</v>
      </c>
      <c r="F107">
        <v>1.5599999999999999E-2</v>
      </c>
      <c r="G107">
        <v>1.23E-2</v>
      </c>
      <c r="H107">
        <v>1.7000000000000001E-2</v>
      </c>
      <c r="I107">
        <v>2.4E-2</v>
      </c>
      <c r="J107">
        <v>3.44E-2</v>
      </c>
      <c r="K107">
        <v>9.4999999999999998E-3</v>
      </c>
      <c r="L107">
        <v>1.23E-2</v>
      </c>
      <c r="M107">
        <v>1.24E-2</v>
      </c>
      <c r="N107">
        <v>8.3000000000000001E-3</v>
      </c>
      <c r="O107">
        <v>6.7999999999999996E-3</v>
      </c>
    </row>
    <row r="108" spans="2:15" x14ac:dyDescent="0.25">
      <c r="D108">
        <v>1.4200000000000001E-2</v>
      </c>
      <c r="E108">
        <v>1.4E-2</v>
      </c>
      <c r="F108">
        <v>1.35E-2</v>
      </c>
      <c r="G108">
        <v>1.0999999999999999E-2</v>
      </c>
      <c r="H108">
        <v>1.5900000000000001E-2</v>
      </c>
      <c r="I108">
        <v>2.1100000000000001E-2</v>
      </c>
      <c r="J108">
        <v>3.1099999999999999E-2</v>
      </c>
      <c r="K108">
        <v>6.7999999999999996E-3</v>
      </c>
      <c r="L108">
        <v>1.14E-2</v>
      </c>
      <c r="M108">
        <v>9.4000000000000004E-3</v>
      </c>
      <c r="N108">
        <v>9.7000000000000003E-3</v>
      </c>
      <c r="O108">
        <v>6.0000000000000001E-3</v>
      </c>
    </row>
    <row r="109" spans="2:15" x14ac:dyDescent="0.25">
      <c r="D109">
        <v>-1E-4</v>
      </c>
      <c r="E109">
        <v>2.0000000000000001E-4</v>
      </c>
      <c r="F109">
        <v>2.0000000000000001E-4</v>
      </c>
      <c r="G109">
        <v>0</v>
      </c>
      <c r="H109">
        <v>1E-4</v>
      </c>
      <c r="I109">
        <v>0</v>
      </c>
      <c r="J109">
        <v>1E-4</v>
      </c>
      <c r="K109">
        <v>2.0000000000000001E-4</v>
      </c>
      <c r="L109">
        <v>2.0000000000000001E-4</v>
      </c>
      <c r="M109">
        <v>1E-4</v>
      </c>
      <c r="N109">
        <v>0</v>
      </c>
      <c r="O109">
        <v>-1E-4</v>
      </c>
    </row>
    <row r="110" spans="2:15" x14ac:dyDescent="0.25">
      <c r="D110">
        <v>-2.9999999999999997E-4</v>
      </c>
      <c r="E110">
        <v>-1E-4</v>
      </c>
      <c r="F110">
        <v>1E-4</v>
      </c>
      <c r="G110">
        <v>-2.0000000000000001E-4</v>
      </c>
      <c r="H110">
        <v>-2.9999999999999997E-4</v>
      </c>
      <c r="I110">
        <v>-1E-4</v>
      </c>
      <c r="J110">
        <v>1E-4</v>
      </c>
      <c r="K110">
        <v>0</v>
      </c>
      <c r="L110">
        <v>0</v>
      </c>
      <c r="M110">
        <v>-1E-4</v>
      </c>
      <c r="N110">
        <v>2.9999999999999997E-4</v>
      </c>
      <c r="O110">
        <v>-1E-4</v>
      </c>
    </row>
    <row r="112" spans="2:15" x14ac:dyDescent="0.25">
      <c r="B112" s="1">
        <v>0.25</v>
      </c>
      <c r="C112">
        <v>30</v>
      </c>
      <c r="D112">
        <v>1.0500000000000001E-2</v>
      </c>
      <c r="E112">
        <v>9.4000000000000004E-3</v>
      </c>
      <c r="F112">
        <v>2.06E-2</v>
      </c>
      <c r="G112">
        <v>1.2999999999999999E-2</v>
      </c>
      <c r="H112">
        <v>1.67E-2</v>
      </c>
      <c r="I112">
        <v>1.3299999999999999E-2</v>
      </c>
      <c r="J112">
        <v>6.1000000000000004E-3</v>
      </c>
      <c r="K112">
        <v>1.15E-2</v>
      </c>
      <c r="L112">
        <v>1.2800000000000001E-2</v>
      </c>
      <c r="M112">
        <v>1.8499999999999999E-2</v>
      </c>
      <c r="N112">
        <v>7.9000000000000008E-3</v>
      </c>
      <c r="O112">
        <v>1.24E-2</v>
      </c>
    </row>
    <row r="113" spans="2:15" x14ac:dyDescent="0.25">
      <c r="D113">
        <v>9.5999999999999992E-3</v>
      </c>
      <c r="E113">
        <v>9.1999999999999998E-3</v>
      </c>
      <c r="F113">
        <v>1.9599999999999999E-2</v>
      </c>
      <c r="G113">
        <v>1.29E-2</v>
      </c>
      <c r="H113">
        <v>1.5900000000000001E-2</v>
      </c>
      <c r="I113">
        <v>1.2699999999999999E-2</v>
      </c>
      <c r="J113">
        <v>5.7000000000000002E-3</v>
      </c>
      <c r="K113">
        <v>1.14E-2</v>
      </c>
      <c r="L113">
        <v>1.2200000000000001E-2</v>
      </c>
      <c r="M113">
        <v>1.8100000000000002E-2</v>
      </c>
      <c r="N113">
        <v>7.7999999999999996E-3</v>
      </c>
      <c r="O113">
        <v>1.06E-2</v>
      </c>
    </row>
    <row r="114" spans="2:15" x14ac:dyDescent="0.25">
      <c r="D114">
        <v>0.01</v>
      </c>
      <c r="E114">
        <v>1.1599999999999999E-2</v>
      </c>
      <c r="F114">
        <v>1.15E-2</v>
      </c>
      <c r="G114">
        <v>1.3899999999999999E-2</v>
      </c>
      <c r="H114">
        <v>9.2999999999999992E-3</v>
      </c>
      <c r="I114">
        <v>1.8599999999999998E-2</v>
      </c>
      <c r="J114">
        <v>1.2E-2</v>
      </c>
      <c r="K114">
        <v>1.35E-2</v>
      </c>
      <c r="L114">
        <v>0.02</v>
      </c>
      <c r="M114">
        <v>1.3100000000000001E-2</v>
      </c>
      <c r="N114">
        <v>1.26E-2</v>
      </c>
      <c r="O114">
        <v>2.3E-2</v>
      </c>
    </row>
    <row r="115" spans="2:15" x14ac:dyDescent="0.25">
      <c r="D115">
        <v>9.4999999999999998E-3</v>
      </c>
      <c r="E115">
        <v>1.18E-2</v>
      </c>
      <c r="F115">
        <v>1.0999999999999999E-2</v>
      </c>
      <c r="G115">
        <v>1.41E-2</v>
      </c>
      <c r="H115">
        <v>9.7999999999999997E-3</v>
      </c>
      <c r="I115">
        <v>1.78E-2</v>
      </c>
      <c r="J115">
        <v>1.24E-2</v>
      </c>
      <c r="K115">
        <v>1.21E-2</v>
      </c>
      <c r="L115">
        <v>1.9699999999999999E-2</v>
      </c>
      <c r="M115">
        <v>1.21E-2</v>
      </c>
      <c r="N115">
        <v>1.21E-2</v>
      </c>
      <c r="O115">
        <v>2.3800000000000002E-2</v>
      </c>
    </row>
    <row r="116" spans="2:15" x14ac:dyDescent="0.25">
      <c r="D116">
        <v>1.7999999999999999E-2</v>
      </c>
      <c r="E116">
        <v>1.6899999999999998E-2</v>
      </c>
      <c r="F116">
        <v>1.7500000000000002E-2</v>
      </c>
      <c r="G116">
        <v>1.3599999999999999E-2</v>
      </c>
      <c r="H116">
        <v>1.8100000000000002E-2</v>
      </c>
      <c r="I116">
        <v>2.6200000000000001E-2</v>
      </c>
      <c r="J116">
        <v>3.8300000000000001E-2</v>
      </c>
      <c r="K116">
        <v>1.0699999999999999E-2</v>
      </c>
      <c r="L116">
        <v>1.3299999999999999E-2</v>
      </c>
      <c r="M116">
        <v>1.3599999999999999E-2</v>
      </c>
      <c r="N116">
        <v>1.03E-2</v>
      </c>
      <c r="O116">
        <v>8.0999999999999996E-3</v>
      </c>
    </row>
    <row r="117" spans="2:15" x14ac:dyDescent="0.25">
      <c r="D117">
        <v>1.5800000000000002E-2</v>
      </c>
      <c r="E117">
        <v>1.5599999999999999E-2</v>
      </c>
      <c r="F117">
        <v>1.44E-2</v>
      </c>
      <c r="G117">
        <v>1.2800000000000001E-2</v>
      </c>
      <c r="H117">
        <v>1.77E-2</v>
      </c>
      <c r="I117">
        <v>2.3199999999999998E-2</v>
      </c>
      <c r="J117">
        <v>3.5499999999999997E-2</v>
      </c>
      <c r="K117">
        <v>8.0000000000000002E-3</v>
      </c>
      <c r="L117">
        <v>1.2999999999999999E-2</v>
      </c>
      <c r="M117">
        <v>1.04E-2</v>
      </c>
      <c r="N117">
        <v>1.04E-2</v>
      </c>
      <c r="O117">
        <v>7.1999999999999998E-3</v>
      </c>
    </row>
    <row r="118" spans="2:15" x14ac:dyDescent="0.25">
      <c r="D118">
        <v>0</v>
      </c>
      <c r="E118">
        <v>-1E-4</v>
      </c>
      <c r="F118">
        <v>2.0000000000000001E-4</v>
      </c>
      <c r="G118">
        <v>-1E-4</v>
      </c>
      <c r="H118">
        <v>0</v>
      </c>
      <c r="I118">
        <v>0</v>
      </c>
      <c r="J118">
        <v>1E-4</v>
      </c>
      <c r="K118">
        <v>1E-4</v>
      </c>
      <c r="L118">
        <v>0</v>
      </c>
      <c r="M118">
        <v>0</v>
      </c>
      <c r="N118">
        <v>-1E-4</v>
      </c>
      <c r="O118">
        <v>-2.0000000000000001E-4</v>
      </c>
    </row>
    <row r="119" spans="2:15" x14ac:dyDescent="0.25">
      <c r="D119">
        <v>-2.0000000000000001E-4</v>
      </c>
      <c r="E119">
        <v>0</v>
      </c>
      <c r="F119">
        <v>1E-4</v>
      </c>
      <c r="G119">
        <v>1E-4</v>
      </c>
      <c r="H119">
        <v>-2.0000000000000001E-4</v>
      </c>
      <c r="I119">
        <v>1E-4</v>
      </c>
      <c r="J119">
        <v>-1E-4</v>
      </c>
      <c r="K119">
        <v>0</v>
      </c>
      <c r="L119">
        <v>0</v>
      </c>
      <c r="M119">
        <v>2.0000000000000001E-4</v>
      </c>
      <c r="N119">
        <v>2.9999999999999997E-4</v>
      </c>
      <c r="O119">
        <v>1E-4</v>
      </c>
    </row>
    <row r="121" spans="2:15" x14ac:dyDescent="0.25">
      <c r="B121" s="1">
        <v>0.27083333333333331</v>
      </c>
      <c r="C121">
        <v>30</v>
      </c>
      <c r="D121">
        <v>1.18E-2</v>
      </c>
      <c r="E121">
        <v>1.06E-2</v>
      </c>
      <c r="F121">
        <v>2.29E-2</v>
      </c>
      <c r="G121">
        <v>1.44E-2</v>
      </c>
      <c r="H121">
        <v>1.8499999999999999E-2</v>
      </c>
      <c r="I121">
        <v>1.49E-2</v>
      </c>
      <c r="J121">
        <v>6.6E-3</v>
      </c>
      <c r="K121">
        <v>1.3299999999999999E-2</v>
      </c>
      <c r="L121">
        <v>1.38E-2</v>
      </c>
      <c r="M121">
        <v>2.0199999999999999E-2</v>
      </c>
      <c r="N121">
        <v>9.2999999999999992E-3</v>
      </c>
      <c r="O121">
        <v>1.2999999999999999E-2</v>
      </c>
    </row>
    <row r="122" spans="2:15" x14ac:dyDescent="0.25">
      <c r="D122">
        <v>1.09E-2</v>
      </c>
      <c r="E122">
        <v>1.0200000000000001E-2</v>
      </c>
      <c r="F122">
        <v>2.2200000000000001E-2</v>
      </c>
      <c r="G122">
        <v>1.4200000000000001E-2</v>
      </c>
      <c r="H122">
        <v>1.7500000000000002E-2</v>
      </c>
      <c r="I122">
        <v>1.37E-2</v>
      </c>
      <c r="J122">
        <v>6.4000000000000003E-3</v>
      </c>
      <c r="K122">
        <v>1.34E-2</v>
      </c>
      <c r="L122">
        <v>1.3899999999999999E-2</v>
      </c>
      <c r="M122">
        <v>2.0299999999999999E-2</v>
      </c>
      <c r="N122">
        <v>8.3000000000000001E-3</v>
      </c>
      <c r="O122">
        <v>1.24E-2</v>
      </c>
    </row>
    <row r="123" spans="2:15" x14ac:dyDescent="0.25">
      <c r="D123">
        <v>1.0999999999999999E-2</v>
      </c>
      <c r="E123">
        <v>1.32E-2</v>
      </c>
      <c r="F123">
        <v>1.29E-2</v>
      </c>
      <c r="G123">
        <v>1.5599999999999999E-2</v>
      </c>
      <c r="H123">
        <v>1.0500000000000001E-2</v>
      </c>
      <c r="I123">
        <v>2.06E-2</v>
      </c>
      <c r="J123">
        <v>1.4500000000000001E-2</v>
      </c>
      <c r="K123">
        <v>1.4500000000000001E-2</v>
      </c>
      <c r="L123">
        <v>2.2599999999999999E-2</v>
      </c>
      <c r="M123">
        <v>1.4800000000000001E-2</v>
      </c>
      <c r="N123">
        <v>1.41E-2</v>
      </c>
      <c r="O123">
        <v>2.4899999999999999E-2</v>
      </c>
    </row>
    <row r="124" spans="2:15" x14ac:dyDescent="0.25">
      <c r="D124">
        <v>1.04E-2</v>
      </c>
      <c r="E124">
        <v>1.2800000000000001E-2</v>
      </c>
      <c r="F124">
        <v>1.18E-2</v>
      </c>
      <c r="G124">
        <v>1.54E-2</v>
      </c>
      <c r="H124">
        <v>1.06E-2</v>
      </c>
      <c r="I124">
        <v>1.9599999999999999E-2</v>
      </c>
      <c r="J124">
        <v>1.38E-2</v>
      </c>
      <c r="K124">
        <v>1.4200000000000001E-2</v>
      </c>
      <c r="L124">
        <v>2.2599999999999999E-2</v>
      </c>
      <c r="M124">
        <v>1.37E-2</v>
      </c>
      <c r="N124">
        <v>1.3299999999999999E-2</v>
      </c>
      <c r="O124">
        <v>2.5700000000000001E-2</v>
      </c>
    </row>
    <row r="125" spans="2:15" x14ac:dyDescent="0.25">
      <c r="D125">
        <v>1.9699999999999999E-2</v>
      </c>
      <c r="E125">
        <v>1.83E-2</v>
      </c>
      <c r="F125">
        <v>1.8599999999999998E-2</v>
      </c>
      <c r="G125">
        <v>1.4999999999999999E-2</v>
      </c>
      <c r="H125">
        <v>2.01E-2</v>
      </c>
      <c r="I125">
        <v>2.8400000000000002E-2</v>
      </c>
      <c r="J125">
        <v>4.2700000000000002E-2</v>
      </c>
      <c r="K125">
        <v>1.1900000000000001E-2</v>
      </c>
      <c r="L125">
        <v>1.41E-2</v>
      </c>
      <c r="M125">
        <v>1.5100000000000001E-2</v>
      </c>
      <c r="N125">
        <v>1.14E-2</v>
      </c>
      <c r="O125">
        <v>8.3999999999999995E-3</v>
      </c>
    </row>
    <row r="126" spans="2:15" x14ac:dyDescent="0.25">
      <c r="D126">
        <v>1.72E-2</v>
      </c>
      <c r="E126">
        <v>1.7100000000000001E-2</v>
      </c>
      <c r="F126">
        <v>1.6299999999999999E-2</v>
      </c>
      <c r="G126">
        <v>1.4500000000000001E-2</v>
      </c>
      <c r="H126">
        <v>1.9E-2</v>
      </c>
      <c r="I126">
        <v>2.5000000000000001E-2</v>
      </c>
      <c r="J126">
        <v>3.9199999999999999E-2</v>
      </c>
      <c r="K126">
        <v>9.1000000000000004E-3</v>
      </c>
      <c r="L126">
        <v>1.44E-2</v>
      </c>
      <c r="M126">
        <v>1.15E-2</v>
      </c>
      <c r="N126">
        <v>1.18E-2</v>
      </c>
      <c r="O126">
        <v>8.3000000000000001E-3</v>
      </c>
    </row>
    <row r="127" spans="2:15" x14ac:dyDescent="0.25">
      <c r="D127">
        <v>-2.0000000000000001E-4</v>
      </c>
      <c r="E127">
        <v>2.0000000000000001E-4</v>
      </c>
      <c r="F127">
        <v>0</v>
      </c>
      <c r="G127">
        <v>-1E-4</v>
      </c>
      <c r="H127">
        <v>-1E-4</v>
      </c>
      <c r="I127">
        <v>2.0000000000000001E-4</v>
      </c>
      <c r="J127">
        <v>2.0000000000000001E-4</v>
      </c>
      <c r="K127">
        <v>1E-4</v>
      </c>
      <c r="L127">
        <v>0</v>
      </c>
      <c r="M127">
        <v>1E-4</v>
      </c>
      <c r="N127">
        <v>-2.9999999999999997E-4</v>
      </c>
      <c r="O127">
        <v>-1E-4</v>
      </c>
    </row>
    <row r="128" spans="2:15" x14ac:dyDescent="0.25">
      <c r="D128">
        <v>-4.0000000000000002E-4</v>
      </c>
      <c r="E128">
        <v>1E-4</v>
      </c>
      <c r="F128">
        <v>0</v>
      </c>
      <c r="G128">
        <v>1E-4</v>
      </c>
      <c r="H128">
        <v>1E-4</v>
      </c>
      <c r="I128">
        <v>-2.0000000000000001E-4</v>
      </c>
      <c r="J128">
        <v>1E-4</v>
      </c>
      <c r="K128">
        <v>1E-4</v>
      </c>
      <c r="L128">
        <v>-4.0000000000000002E-4</v>
      </c>
      <c r="M128">
        <v>-1E-4</v>
      </c>
      <c r="N128">
        <v>4.0000000000000002E-4</v>
      </c>
      <c r="O128">
        <v>4.0000000000000002E-4</v>
      </c>
    </row>
    <row r="130" spans="2:15" x14ac:dyDescent="0.25">
      <c r="B130" s="1">
        <v>0.29166666666666669</v>
      </c>
      <c r="C130">
        <v>30</v>
      </c>
      <c r="D130">
        <v>1.29E-2</v>
      </c>
      <c r="E130">
        <v>1.1599999999999999E-2</v>
      </c>
      <c r="F130">
        <v>2.5000000000000001E-2</v>
      </c>
      <c r="G130">
        <v>1.6E-2</v>
      </c>
      <c r="H130">
        <v>1.9699999999999999E-2</v>
      </c>
      <c r="I130">
        <v>1.6400000000000001E-2</v>
      </c>
      <c r="J130">
        <v>7.1999999999999998E-3</v>
      </c>
      <c r="K130">
        <v>1.44E-2</v>
      </c>
      <c r="L130">
        <v>1.5599999999999999E-2</v>
      </c>
      <c r="M130">
        <v>2.24E-2</v>
      </c>
      <c r="N130">
        <v>1.03E-2</v>
      </c>
      <c r="O130">
        <v>1.49E-2</v>
      </c>
    </row>
    <row r="131" spans="2:15" x14ac:dyDescent="0.25">
      <c r="D131">
        <v>1.2E-2</v>
      </c>
      <c r="E131">
        <v>1.14E-2</v>
      </c>
      <c r="F131">
        <v>2.4199999999999999E-2</v>
      </c>
      <c r="G131">
        <v>1.6199999999999999E-2</v>
      </c>
      <c r="H131">
        <v>1.95E-2</v>
      </c>
      <c r="I131">
        <v>1.6199999999999999E-2</v>
      </c>
      <c r="J131">
        <v>7.6E-3</v>
      </c>
      <c r="K131">
        <v>1.4200000000000001E-2</v>
      </c>
      <c r="L131">
        <v>1.52E-2</v>
      </c>
      <c r="M131">
        <v>2.2599999999999999E-2</v>
      </c>
      <c r="N131">
        <v>9.4999999999999998E-3</v>
      </c>
      <c r="O131">
        <v>1.35E-2</v>
      </c>
    </row>
    <row r="132" spans="2:15" x14ac:dyDescent="0.25">
      <c r="D132">
        <v>1.17E-2</v>
      </c>
      <c r="E132">
        <v>1.37E-2</v>
      </c>
      <c r="F132">
        <v>1.41E-2</v>
      </c>
      <c r="G132">
        <v>1.6500000000000001E-2</v>
      </c>
      <c r="H132">
        <v>1.11E-2</v>
      </c>
      <c r="I132">
        <v>2.1899999999999999E-2</v>
      </c>
      <c r="J132">
        <v>1.4800000000000001E-2</v>
      </c>
      <c r="K132">
        <v>1.5299999999999999E-2</v>
      </c>
      <c r="L132">
        <v>2.4400000000000002E-2</v>
      </c>
      <c r="M132">
        <v>1.4999999999999999E-2</v>
      </c>
      <c r="N132">
        <v>1.49E-2</v>
      </c>
      <c r="O132">
        <v>2.6599999999999999E-2</v>
      </c>
    </row>
    <row r="133" spans="2:15" x14ac:dyDescent="0.25">
      <c r="D133">
        <v>1.1599999999999999E-2</v>
      </c>
      <c r="E133">
        <v>1.43E-2</v>
      </c>
      <c r="F133">
        <v>1.37E-2</v>
      </c>
      <c r="G133">
        <v>1.66E-2</v>
      </c>
      <c r="H133">
        <v>1.18E-2</v>
      </c>
      <c r="I133">
        <v>2.1399999999999999E-2</v>
      </c>
      <c r="J133">
        <v>1.49E-2</v>
      </c>
      <c r="K133">
        <v>1.44E-2</v>
      </c>
      <c r="L133">
        <v>2.3800000000000002E-2</v>
      </c>
      <c r="M133">
        <v>1.49E-2</v>
      </c>
      <c r="N133">
        <v>1.47E-2</v>
      </c>
      <c r="O133">
        <v>2.81E-2</v>
      </c>
    </row>
    <row r="134" spans="2:15" x14ac:dyDescent="0.25">
      <c r="D134">
        <v>2.1600000000000001E-2</v>
      </c>
      <c r="E134">
        <v>1.9900000000000001E-2</v>
      </c>
      <c r="F134">
        <v>2.06E-2</v>
      </c>
      <c r="G134">
        <v>1.6500000000000001E-2</v>
      </c>
      <c r="H134">
        <v>2.2200000000000001E-2</v>
      </c>
      <c r="I134">
        <v>3.0700000000000002E-2</v>
      </c>
      <c r="J134">
        <v>4.7E-2</v>
      </c>
      <c r="K134">
        <v>1.2999999999999999E-2</v>
      </c>
      <c r="L134">
        <v>1.54E-2</v>
      </c>
      <c r="M134">
        <v>1.67E-2</v>
      </c>
      <c r="N134">
        <v>1.1900000000000001E-2</v>
      </c>
      <c r="O134">
        <v>8.9999999999999993E-3</v>
      </c>
    </row>
    <row r="135" spans="2:15" x14ac:dyDescent="0.25">
      <c r="D135">
        <v>1.8499999999999999E-2</v>
      </c>
      <c r="E135">
        <v>1.8800000000000001E-2</v>
      </c>
      <c r="F135">
        <v>1.7500000000000002E-2</v>
      </c>
      <c r="G135">
        <v>1.4999999999999999E-2</v>
      </c>
      <c r="H135">
        <v>2.0799999999999999E-2</v>
      </c>
      <c r="I135">
        <v>2.7099999999999999E-2</v>
      </c>
      <c r="J135">
        <v>4.2799999999999998E-2</v>
      </c>
      <c r="K135">
        <v>9.9000000000000008E-3</v>
      </c>
      <c r="L135">
        <v>1.61E-2</v>
      </c>
      <c r="M135">
        <v>1.26E-2</v>
      </c>
      <c r="N135">
        <v>1.29E-2</v>
      </c>
      <c r="O135">
        <v>8.3000000000000001E-3</v>
      </c>
    </row>
    <row r="136" spans="2:15" x14ac:dyDescent="0.25">
      <c r="D136">
        <v>-1E-4</v>
      </c>
      <c r="E136">
        <v>-1E-4</v>
      </c>
      <c r="F136">
        <v>0</v>
      </c>
      <c r="G136">
        <v>-1E-4</v>
      </c>
      <c r="H136">
        <v>0</v>
      </c>
      <c r="I136">
        <v>-1E-4</v>
      </c>
      <c r="J136">
        <v>1E-4</v>
      </c>
      <c r="K136">
        <v>-1E-4</v>
      </c>
      <c r="L136">
        <v>-1E-4</v>
      </c>
      <c r="M136">
        <v>1E-4</v>
      </c>
      <c r="N136">
        <v>-2.0000000000000001E-4</v>
      </c>
      <c r="O136">
        <v>-1E-4</v>
      </c>
    </row>
    <row r="137" spans="2:15" x14ac:dyDescent="0.25">
      <c r="D137">
        <v>0</v>
      </c>
      <c r="E137">
        <v>-1E-4</v>
      </c>
      <c r="F137">
        <v>0</v>
      </c>
      <c r="G137">
        <v>-1E-4</v>
      </c>
      <c r="H137">
        <v>-1E-4</v>
      </c>
      <c r="I137">
        <v>-2.9999999999999997E-4</v>
      </c>
      <c r="J137">
        <v>1E-4</v>
      </c>
      <c r="K137">
        <v>-1E-4</v>
      </c>
      <c r="L137">
        <v>-1E-4</v>
      </c>
      <c r="M137">
        <v>1E-4</v>
      </c>
      <c r="N137">
        <v>8.9999999999999998E-4</v>
      </c>
      <c r="O137">
        <v>2.0000000000000001E-4</v>
      </c>
    </row>
    <row r="139" spans="2:15" x14ac:dyDescent="0.25">
      <c r="B139" s="1">
        <v>0.3125</v>
      </c>
      <c r="C139">
        <v>30</v>
      </c>
      <c r="D139">
        <v>1.4800000000000001E-2</v>
      </c>
      <c r="E139">
        <v>1.29E-2</v>
      </c>
      <c r="F139">
        <v>2.76E-2</v>
      </c>
      <c r="G139">
        <v>1.7600000000000001E-2</v>
      </c>
      <c r="H139">
        <v>2.1700000000000001E-2</v>
      </c>
      <c r="I139">
        <v>1.77E-2</v>
      </c>
      <c r="J139">
        <v>8.0000000000000002E-3</v>
      </c>
      <c r="K139">
        <v>1.5299999999999999E-2</v>
      </c>
      <c r="L139">
        <v>1.7299999999999999E-2</v>
      </c>
      <c r="M139">
        <v>2.4500000000000001E-2</v>
      </c>
      <c r="N139">
        <v>1.11E-2</v>
      </c>
      <c r="O139">
        <v>1.5699999999999999E-2</v>
      </c>
    </row>
    <row r="140" spans="2:15" x14ac:dyDescent="0.25">
      <c r="D140">
        <v>1.35E-2</v>
      </c>
      <c r="E140">
        <v>1.2E-2</v>
      </c>
      <c r="F140">
        <v>2.6599999999999999E-2</v>
      </c>
      <c r="G140">
        <v>1.7500000000000002E-2</v>
      </c>
      <c r="H140">
        <v>2.06E-2</v>
      </c>
      <c r="I140">
        <v>1.6400000000000001E-2</v>
      </c>
      <c r="J140">
        <v>7.7000000000000002E-3</v>
      </c>
      <c r="K140">
        <v>1.5599999999999999E-2</v>
      </c>
      <c r="L140">
        <v>1.6400000000000001E-2</v>
      </c>
      <c r="M140">
        <v>2.47E-2</v>
      </c>
      <c r="N140">
        <v>1.0800000000000001E-2</v>
      </c>
      <c r="O140">
        <v>1.41E-2</v>
      </c>
    </row>
    <row r="141" spans="2:15" x14ac:dyDescent="0.25">
      <c r="D141">
        <v>1.32E-2</v>
      </c>
      <c r="E141">
        <v>1.55E-2</v>
      </c>
      <c r="F141">
        <v>1.5599999999999999E-2</v>
      </c>
      <c r="G141">
        <v>1.83E-2</v>
      </c>
      <c r="H141">
        <v>1.2699999999999999E-2</v>
      </c>
      <c r="I141">
        <v>2.4400000000000002E-2</v>
      </c>
      <c r="J141">
        <v>1.66E-2</v>
      </c>
      <c r="K141">
        <v>1.7399999999999999E-2</v>
      </c>
      <c r="L141">
        <v>2.6800000000000001E-2</v>
      </c>
      <c r="M141">
        <v>1.7100000000000001E-2</v>
      </c>
      <c r="N141">
        <v>1.7000000000000001E-2</v>
      </c>
      <c r="O141">
        <v>2.9100000000000001E-2</v>
      </c>
    </row>
    <row r="142" spans="2:15" x14ac:dyDescent="0.25">
      <c r="D142">
        <v>1.29E-2</v>
      </c>
      <c r="E142">
        <v>1.5699999999999999E-2</v>
      </c>
      <c r="F142">
        <v>1.49E-2</v>
      </c>
      <c r="G142">
        <v>1.8200000000000001E-2</v>
      </c>
      <c r="H142">
        <v>1.3100000000000001E-2</v>
      </c>
      <c r="I142">
        <v>2.3300000000000001E-2</v>
      </c>
      <c r="J142">
        <v>1.6899999999999998E-2</v>
      </c>
      <c r="K142">
        <v>1.6199999999999999E-2</v>
      </c>
      <c r="L142">
        <v>2.6499999999999999E-2</v>
      </c>
      <c r="M142">
        <v>1.66E-2</v>
      </c>
      <c r="N142">
        <v>1.6199999999999999E-2</v>
      </c>
      <c r="O142">
        <v>3.0599999999999999E-2</v>
      </c>
    </row>
    <row r="143" spans="2:15" x14ac:dyDescent="0.25">
      <c r="D143">
        <v>2.3E-2</v>
      </c>
      <c r="E143">
        <v>2.18E-2</v>
      </c>
      <c r="F143">
        <v>2.1600000000000001E-2</v>
      </c>
      <c r="G143">
        <v>1.78E-2</v>
      </c>
      <c r="H143">
        <v>2.3400000000000001E-2</v>
      </c>
      <c r="I143">
        <v>3.2800000000000003E-2</v>
      </c>
      <c r="J143">
        <v>5.11E-2</v>
      </c>
      <c r="K143">
        <v>1.46E-2</v>
      </c>
      <c r="L143">
        <v>1.6799999999999999E-2</v>
      </c>
      <c r="M143">
        <v>1.8100000000000002E-2</v>
      </c>
      <c r="N143">
        <v>1.46E-2</v>
      </c>
      <c r="O143">
        <v>1.06E-2</v>
      </c>
    </row>
    <row r="144" spans="2:15" x14ac:dyDescent="0.25">
      <c r="D144">
        <v>1.9900000000000001E-2</v>
      </c>
      <c r="E144">
        <v>2.01E-2</v>
      </c>
      <c r="F144">
        <v>1.9699999999999999E-2</v>
      </c>
      <c r="G144">
        <v>1.67E-2</v>
      </c>
      <c r="H144">
        <v>2.1899999999999999E-2</v>
      </c>
      <c r="I144">
        <v>2.86E-2</v>
      </c>
      <c r="J144">
        <v>4.6600000000000003E-2</v>
      </c>
      <c r="K144">
        <v>2.2599999999999999E-2</v>
      </c>
      <c r="L144">
        <v>1.72E-2</v>
      </c>
      <c r="M144">
        <v>1.4200000000000001E-2</v>
      </c>
      <c r="N144">
        <v>1.46E-2</v>
      </c>
      <c r="O144">
        <v>9.2999999999999992E-3</v>
      </c>
    </row>
    <row r="145" spans="2:15" x14ac:dyDescent="0.25">
      <c r="D145">
        <v>-1E-4</v>
      </c>
      <c r="E145">
        <v>0</v>
      </c>
      <c r="F145">
        <v>0</v>
      </c>
      <c r="G145">
        <v>-4.0000000000000002E-4</v>
      </c>
      <c r="H145">
        <v>-1E-4</v>
      </c>
      <c r="I145">
        <v>-2.0000000000000001E-4</v>
      </c>
      <c r="J145">
        <v>-1E-4</v>
      </c>
      <c r="K145">
        <v>1E-4</v>
      </c>
      <c r="L145">
        <v>0</v>
      </c>
      <c r="M145">
        <v>0</v>
      </c>
      <c r="N145">
        <v>-1E-4</v>
      </c>
      <c r="O145">
        <v>-1E-4</v>
      </c>
    </row>
    <row r="146" spans="2:15" x14ac:dyDescent="0.25">
      <c r="D146">
        <v>0</v>
      </c>
      <c r="E146">
        <v>2.0000000000000001E-4</v>
      </c>
      <c r="F146">
        <v>1E-4</v>
      </c>
      <c r="G146">
        <v>0</v>
      </c>
      <c r="H146">
        <v>-4.0000000000000002E-4</v>
      </c>
      <c r="I146">
        <v>0</v>
      </c>
      <c r="J146">
        <v>1E-4</v>
      </c>
      <c r="K146">
        <v>2.0000000000000001E-4</v>
      </c>
      <c r="L146">
        <v>0</v>
      </c>
      <c r="M146">
        <v>-1E-4</v>
      </c>
      <c r="N146">
        <v>5.0000000000000001E-4</v>
      </c>
      <c r="O146">
        <v>1E-4</v>
      </c>
    </row>
    <row r="148" spans="2:15" x14ac:dyDescent="0.25">
      <c r="B148" s="1">
        <v>0.33333333333333331</v>
      </c>
      <c r="C148">
        <v>30</v>
      </c>
      <c r="D148">
        <v>1.5900000000000001E-2</v>
      </c>
      <c r="E148">
        <v>1.3899999999999999E-2</v>
      </c>
      <c r="F148">
        <v>3.0200000000000001E-2</v>
      </c>
      <c r="G148">
        <v>1.8599999999999998E-2</v>
      </c>
      <c r="H148">
        <v>2.3699999999999999E-2</v>
      </c>
      <c r="I148">
        <v>1.9699999999999999E-2</v>
      </c>
      <c r="J148">
        <v>8.9999999999999993E-3</v>
      </c>
      <c r="K148">
        <v>1.67E-2</v>
      </c>
      <c r="L148">
        <v>1.8700000000000001E-2</v>
      </c>
      <c r="M148">
        <v>2.6700000000000002E-2</v>
      </c>
      <c r="N148">
        <v>1.18E-2</v>
      </c>
      <c r="O148">
        <v>1.66E-2</v>
      </c>
    </row>
    <row r="149" spans="2:15" x14ac:dyDescent="0.25">
      <c r="D149">
        <v>1.4800000000000001E-2</v>
      </c>
      <c r="E149">
        <v>1.32E-2</v>
      </c>
      <c r="F149">
        <v>2.8899999999999999E-2</v>
      </c>
      <c r="G149">
        <v>1.9E-2</v>
      </c>
      <c r="H149">
        <v>2.24E-2</v>
      </c>
      <c r="I149">
        <v>1.8100000000000002E-2</v>
      </c>
      <c r="J149">
        <v>8.6999999999999994E-3</v>
      </c>
      <c r="K149">
        <v>1.6899999999999998E-2</v>
      </c>
      <c r="L149">
        <v>1.7399999999999999E-2</v>
      </c>
      <c r="M149">
        <v>2.7099999999999999E-2</v>
      </c>
      <c r="N149">
        <v>1.15E-2</v>
      </c>
      <c r="O149">
        <v>1.5599999999999999E-2</v>
      </c>
    </row>
    <row r="150" spans="2:15" x14ac:dyDescent="0.25">
      <c r="D150">
        <v>1.4800000000000001E-2</v>
      </c>
      <c r="E150">
        <v>1.6799999999999999E-2</v>
      </c>
      <c r="F150">
        <v>1.6899999999999998E-2</v>
      </c>
      <c r="G150">
        <v>1.9199999999999998E-2</v>
      </c>
      <c r="H150">
        <v>1.46E-2</v>
      </c>
      <c r="I150">
        <v>2.6200000000000001E-2</v>
      </c>
      <c r="J150">
        <v>1.84E-2</v>
      </c>
      <c r="K150">
        <v>1.8700000000000001E-2</v>
      </c>
      <c r="L150">
        <v>2.9600000000000001E-2</v>
      </c>
      <c r="M150">
        <v>1.8800000000000001E-2</v>
      </c>
      <c r="N150">
        <v>1.89E-2</v>
      </c>
      <c r="O150">
        <v>3.1600000000000003E-2</v>
      </c>
    </row>
    <row r="151" spans="2:15" x14ac:dyDescent="0.25">
      <c r="D151">
        <v>1.4200000000000001E-2</v>
      </c>
      <c r="E151">
        <v>1.67E-2</v>
      </c>
      <c r="F151">
        <v>1.6299999999999999E-2</v>
      </c>
      <c r="G151">
        <v>1.9599999999999999E-2</v>
      </c>
      <c r="H151">
        <v>1.43E-2</v>
      </c>
      <c r="I151">
        <v>2.5399999999999999E-2</v>
      </c>
      <c r="J151">
        <v>1.8599999999999998E-2</v>
      </c>
      <c r="K151">
        <v>1.7299999999999999E-2</v>
      </c>
      <c r="L151">
        <v>2.93E-2</v>
      </c>
      <c r="M151">
        <v>1.78E-2</v>
      </c>
      <c r="N151">
        <v>1.7500000000000002E-2</v>
      </c>
      <c r="O151">
        <v>3.2599999999999997E-2</v>
      </c>
    </row>
    <row r="152" spans="2:15" x14ac:dyDescent="0.25">
      <c r="D152">
        <v>2.4400000000000002E-2</v>
      </c>
      <c r="E152">
        <v>2.3099999999999999E-2</v>
      </c>
      <c r="F152">
        <v>2.35E-2</v>
      </c>
      <c r="G152">
        <v>1.9300000000000001E-2</v>
      </c>
      <c r="H152">
        <v>2.5600000000000001E-2</v>
      </c>
      <c r="I152">
        <v>3.4299999999999997E-2</v>
      </c>
      <c r="J152">
        <v>5.5100000000000003E-2</v>
      </c>
      <c r="K152">
        <v>1.61E-2</v>
      </c>
      <c r="L152">
        <v>1.84E-2</v>
      </c>
      <c r="M152">
        <v>2.01E-2</v>
      </c>
      <c r="N152">
        <v>1.5100000000000001E-2</v>
      </c>
      <c r="O152">
        <v>1.0500000000000001E-2</v>
      </c>
    </row>
    <row r="153" spans="2:15" x14ac:dyDescent="0.25">
      <c r="D153">
        <v>2.1499999999999998E-2</v>
      </c>
      <c r="E153">
        <v>2.1600000000000001E-2</v>
      </c>
      <c r="F153">
        <v>2.07E-2</v>
      </c>
      <c r="G153">
        <v>1.7500000000000002E-2</v>
      </c>
      <c r="H153">
        <v>2.3599999999999999E-2</v>
      </c>
      <c r="I153">
        <v>3.0700000000000002E-2</v>
      </c>
      <c r="J153">
        <v>5.04E-2</v>
      </c>
      <c r="K153">
        <v>2.3599999999999999E-2</v>
      </c>
      <c r="L153">
        <v>1.84E-2</v>
      </c>
      <c r="M153">
        <v>1.54E-2</v>
      </c>
      <c r="N153">
        <v>1.6199999999999999E-2</v>
      </c>
      <c r="O153">
        <v>1.0699999999999999E-2</v>
      </c>
    </row>
    <row r="154" spans="2:15" x14ac:dyDescent="0.25">
      <c r="D154">
        <v>-1E-4</v>
      </c>
      <c r="E154">
        <v>0</v>
      </c>
      <c r="F154">
        <v>-1E-4</v>
      </c>
      <c r="G154">
        <v>-2.9999999999999997E-4</v>
      </c>
      <c r="H154">
        <v>-2.9999999999999997E-4</v>
      </c>
      <c r="I154">
        <v>1E-4</v>
      </c>
      <c r="J154">
        <v>1E-4</v>
      </c>
      <c r="K154">
        <v>1E-4</v>
      </c>
      <c r="L154">
        <v>1E-4</v>
      </c>
      <c r="M154">
        <v>1E-4</v>
      </c>
      <c r="N154">
        <v>0</v>
      </c>
      <c r="O154">
        <v>-1E-4</v>
      </c>
    </row>
    <row r="155" spans="2:15" x14ac:dyDescent="0.25">
      <c r="D155">
        <v>-4.0000000000000002E-4</v>
      </c>
      <c r="E155">
        <v>-1E-4</v>
      </c>
      <c r="F155">
        <v>1E-4</v>
      </c>
      <c r="G155">
        <v>-2.0000000000000001E-4</v>
      </c>
      <c r="H155">
        <v>-4.0000000000000002E-4</v>
      </c>
      <c r="I155">
        <v>-2.9999999999999997E-4</v>
      </c>
      <c r="J155">
        <v>0</v>
      </c>
      <c r="K155">
        <v>1E-4</v>
      </c>
      <c r="L155">
        <v>-2.0000000000000001E-4</v>
      </c>
      <c r="M155">
        <v>-1E-4</v>
      </c>
      <c r="N155">
        <v>5.9999999999999995E-4</v>
      </c>
      <c r="O155">
        <v>2.0000000000000001E-4</v>
      </c>
    </row>
    <row r="157" spans="2:15" x14ac:dyDescent="0.25">
      <c r="B157" s="1">
        <v>0.35416666666666669</v>
      </c>
      <c r="C157">
        <v>30</v>
      </c>
      <c r="D157">
        <v>1.7500000000000002E-2</v>
      </c>
      <c r="E157">
        <v>1.4800000000000001E-2</v>
      </c>
      <c r="F157">
        <v>3.2500000000000001E-2</v>
      </c>
      <c r="G157">
        <v>2.01E-2</v>
      </c>
      <c r="H157">
        <v>2.5499999999999998E-2</v>
      </c>
      <c r="I157">
        <v>2.1399999999999999E-2</v>
      </c>
      <c r="J157">
        <v>9.9000000000000008E-3</v>
      </c>
      <c r="K157">
        <v>1.83E-2</v>
      </c>
      <c r="L157">
        <v>2.01E-2</v>
      </c>
      <c r="M157">
        <v>2.8799999999999999E-2</v>
      </c>
      <c r="N157">
        <v>1.2699999999999999E-2</v>
      </c>
      <c r="O157">
        <v>1.7899999999999999E-2</v>
      </c>
    </row>
    <row r="158" spans="2:15" x14ac:dyDescent="0.25">
      <c r="D158">
        <v>1.6199999999999999E-2</v>
      </c>
      <c r="E158">
        <v>1.43E-2</v>
      </c>
      <c r="F158">
        <v>3.1099999999999999E-2</v>
      </c>
      <c r="G158">
        <v>2.0799999999999999E-2</v>
      </c>
      <c r="H158">
        <v>2.4299999999999999E-2</v>
      </c>
      <c r="I158">
        <v>1.9699999999999999E-2</v>
      </c>
      <c r="J158">
        <v>9.4000000000000004E-3</v>
      </c>
      <c r="K158">
        <v>1.84E-2</v>
      </c>
      <c r="L158">
        <v>1.9199999999999998E-2</v>
      </c>
      <c r="M158">
        <v>2.92E-2</v>
      </c>
      <c r="N158">
        <v>1.24E-2</v>
      </c>
      <c r="O158">
        <v>1.7000000000000001E-2</v>
      </c>
    </row>
    <row r="159" spans="2:15" x14ac:dyDescent="0.25">
      <c r="D159">
        <v>1.5599999999999999E-2</v>
      </c>
      <c r="E159">
        <v>1.8100000000000002E-2</v>
      </c>
      <c r="F159">
        <v>1.8599999999999998E-2</v>
      </c>
      <c r="G159">
        <v>2.0899999999999998E-2</v>
      </c>
      <c r="H159">
        <v>1.5599999999999999E-2</v>
      </c>
      <c r="I159">
        <v>2.8400000000000002E-2</v>
      </c>
      <c r="J159">
        <v>2.06E-2</v>
      </c>
      <c r="K159">
        <v>0.02</v>
      </c>
      <c r="L159">
        <v>3.1800000000000002E-2</v>
      </c>
      <c r="M159">
        <v>2.0299999999999999E-2</v>
      </c>
      <c r="N159">
        <v>1.9900000000000001E-2</v>
      </c>
      <c r="O159">
        <v>3.3799999999999997E-2</v>
      </c>
    </row>
    <row r="160" spans="2:15" x14ac:dyDescent="0.25">
      <c r="D160">
        <v>1.55E-2</v>
      </c>
      <c r="E160">
        <v>1.7899999999999999E-2</v>
      </c>
      <c r="F160">
        <v>1.7500000000000002E-2</v>
      </c>
      <c r="G160">
        <v>2.06E-2</v>
      </c>
      <c r="H160">
        <v>1.5599999999999999E-2</v>
      </c>
      <c r="I160">
        <v>2.7199999999999998E-2</v>
      </c>
      <c r="J160">
        <v>2.0199999999999999E-2</v>
      </c>
      <c r="K160">
        <v>1.8499999999999999E-2</v>
      </c>
      <c r="L160">
        <v>3.1899999999999998E-2</v>
      </c>
      <c r="M160">
        <v>1.9199999999999998E-2</v>
      </c>
      <c r="N160">
        <v>1.89E-2</v>
      </c>
      <c r="O160">
        <v>3.4500000000000003E-2</v>
      </c>
    </row>
    <row r="161" spans="2:15" x14ac:dyDescent="0.25">
      <c r="D161">
        <v>2.5999999999999999E-2</v>
      </c>
      <c r="E161">
        <v>2.47E-2</v>
      </c>
      <c r="F161">
        <v>2.47E-2</v>
      </c>
      <c r="G161">
        <v>2.0400000000000001E-2</v>
      </c>
      <c r="H161">
        <v>2.76E-2</v>
      </c>
      <c r="I161">
        <v>3.6600000000000001E-2</v>
      </c>
      <c r="J161">
        <v>5.9700000000000003E-2</v>
      </c>
      <c r="K161">
        <v>1.7299999999999999E-2</v>
      </c>
      <c r="L161">
        <v>1.9900000000000001E-2</v>
      </c>
      <c r="M161">
        <v>2.1600000000000001E-2</v>
      </c>
      <c r="N161">
        <v>1.7500000000000002E-2</v>
      </c>
      <c r="O161">
        <v>1.2800000000000001E-2</v>
      </c>
    </row>
    <row r="162" spans="2:15" x14ac:dyDescent="0.25">
      <c r="D162">
        <v>2.29E-2</v>
      </c>
      <c r="E162">
        <v>2.3800000000000002E-2</v>
      </c>
      <c r="F162">
        <v>2.2200000000000001E-2</v>
      </c>
      <c r="G162">
        <v>1.9E-2</v>
      </c>
      <c r="H162">
        <v>2.5600000000000001E-2</v>
      </c>
      <c r="I162">
        <v>3.2500000000000001E-2</v>
      </c>
      <c r="J162">
        <v>5.4100000000000002E-2</v>
      </c>
      <c r="K162">
        <v>2.4899999999999999E-2</v>
      </c>
      <c r="L162">
        <v>1.95E-2</v>
      </c>
      <c r="M162">
        <v>1.6400000000000001E-2</v>
      </c>
      <c r="N162">
        <v>1.7000000000000001E-2</v>
      </c>
      <c r="O162">
        <v>1.0999999999999999E-2</v>
      </c>
    </row>
    <row r="163" spans="2:15" x14ac:dyDescent="0.25">
      <c r="D163">
        <v>-2.9999999999999997E-4</v>
      </c>
      <c r="E163">
        <v>0</v>
      </c>
      <c r="F163">
        <v>0</v>
      </c>
      <c r="G163">
        <v>-2.0000000000000001E-4</v>
      </c>
      <c r="H163">
        <v>-1E-4</v>
      </c>
      <c r="I163">
        <v>-1E-4</v>
      </c>
      <c r="J163">
        <v>1E-4</v>
      </c>
      <c r="K163">
        <v>1E-4</v>
      </c>
      <c r="L163">
        <v>-1E-4</v>
      </c>
      <c r="M163">
        <v>0</v>
      </c>
      <c r="N163">
        <v>-1E-4</v>
      </c>
      <c r="O163">
        <v>-1E-4</v>
      </c>
    </row>
    <row r="164" spans="2:15" x14ac:dyDescent="0.25">
      <c r="D164">
        <v>-5.0000000000000001E-4</v>
      </c>
      <c r="E164">
        <v>-1E-4</v>
      </c>
      <c r="F164">
        <v>-1E-4</v>
      </c>
      <c r="G164">
        <v>-2.0000000000000001E-4</v>
      </c>
      <c r="H164">
        <v>-2.9999999999999997E-4</v>
      </c>
      <c r="I164">
        <v>-1E-4</v>
      </c>
      <c r="J164">
        <v>1E-4</v>
      </c>
      <c r="K164">
        <v>2.0000000000000001E-4</v>
      </c>
      <c r="L164">
        <v>-1E-4</v>
      </c>
      <c r="M164">
        <v>0</v>
      </c>
      <c r="N164">
        <v>5.0000000000000001E-4</v>
      </c>
      <c r="O164">
        <v>1E-4</v>
      </c>
    </row>
    <row r="166" spans="2:15" x14ac:dyDescent="0.25">
      <c r="B166" s="1">
        <v>0.375</v>
      </c>
      <c r="C166">
        <v>30</v>
      </c>
      <c r="D166">
        <v>1.8800000000000001E-2</v>
      </c>
      <c r="E166">
        <v>1.6199999999999999E-2</v>
      </c>
      <c r="F166">
        <v>3.44E-2</v>
      </c>
      <c r="G166">
        <v>2.18E-2</v>
      </c>
      <c r="H166">
        <v>2.7E-2</v>
      </c>
      <c r="I166">
        <v>2.2599999999999999E-2</v>
      </c>
      <c r="J166">
        <v>1.0699999999999999E-2</v>
      </c>
      <c r="K166">
        <v>1.9900000000000001E-2</v>
      </c>
      <c r="L166">
        <v>2.1299999999999999E-2</v>
      </c>
      <c r="M166">
        <v>3.0800000000000001E-2</v>
      </c>
      <c r="N166">
        <v>1.38E-2</v>
      </c>
      <c r="O166">
        <v>1.9800000000000002E-2</v>
      </c>
    </row>
    <row r="167" spans="2:15" x14ac:dyDescent="0.25">
      <c r="D167">
        <v>1.7399999999999999E-2</v>
      </c>
      <c r="E167">
        <v>1.5599999999999999E-2</v>
      </c>
      <c r="F167">
        <v>3.3799999999999997E-2</v>
      </c>
      <c r="G167">
        <v>2.18E-2</v>
      </c>
      <c r="H167">
        <v>2.58E-2</v>
      </c>
      <c r="I167">
        <v>2.1100000000000001E-2</v>
      </c>
      <c r="J167">
        <v>0.01</v>
      </c>
      <c r="K167">
        <v>2.06E-2</v>
      </c>
      <c r="L167">
        <v>2.07E-2</v>
      </c>
      <c r="M167">
        <v>3.1399999999999997E-2</v>
      </c>
      <c r="N167">
        <v>1.3299999999999999E-2</v>
      </c>
      <c r="O167">
        <v>1.83E-2</v>
      </c>
    </row>
    <row r="168" spans="2:15" x14ac:dyDescent="0.25">
      <c r="D168">
        <v>1.66E-2</v>
      </c>
      <c r="E168">
        <v>1.95E-2</v>
      </c>
      <c r="F168">
        <v>0.02</v>
      </c>
      <c r="G168">
        <v>2.2200000000000001E-2</v>
      </c>
      <c r="H168">
        <v>1.6400000000000001E-2</v>
      </c>
      <c r="I168">
        <v>2.98E-2</v>
      </c>
      <c r="J168">
        <v>2.1700000000000001E-2</v>
      </c>
      <c r="K168">
        <v>2.07E-2</v>
      </c>
      <c r="L168">
        <v>3.4200000000000001E-2</v>
      </c>
      <c r="M168">
        <v>2.1000000000000001E-2</v>
      </c>
      <c r="N168">
        <v>2.1100000000000001E-2</v>
      </c>
      <c r="O168">
        <v>3.5799999999999998E-2</v>
      </c>
    </row>
    <row r="169" spans="2:15" x14ac:dyDescent="0.25">
      <c r="D169">
        <v>1.67E-2</v>
      </c>
      <c r="E169">
        <v>1.9300000000000001E-2</v>
      </c>
      <c r="F169">
        <v>1.9099999999999999E-2</v>
      </c>
      <c r="G169">
        <v>2.29E-2</v>
      </c>
      <c r="H169">
        <v>1.6899999999999998E-2</v>
      </c>
      <c r="I169">
        <v>2.8899999999999999E-2</v>
      </c>
      <c r="J169">
        <v>2.1700000000000001E-2</v>
      </c>
      <c r="K169">
        <v>1.95E-2</v>
      </c>
      <c r="L169">
        <v>3.3700000000000001E-2</v>
      </c>
      <c r="M169">
        <v>2.0799999999999999E-2</v>
      </c>
      <c r="N169">
        <v>2.0500000000000001E-2</v>
      </c>
      <c r="O169">
        <v>3.6900000000000002E-2</v>
      </c>
    </row>
    <row r="170" spans="2:15" x14ac:dyDescent="0.25">
      <c r="D170">
        <v>2.7799999999999998E-2</v>
      </c>
      <c r="E170">
        <v>2.64E-2</v>
      </c>
      <c r="F170">
        <v>2.64E-2</v>
      </c>
      <c r="G170">
        <v>2.2100000000000002E-2</v>
      </c>
      <c r="H170">
        <v>2.9100000000000001E-2</v>
      </c>
      <c r="I170">
        <v>3.8899999999999997E-2</v>
      </c>
      <c r="J170">
        <v>6.3600000000000004E-2</v>
      </c>
      <c r="K170">
        <v>1.9099999999999999E-2</v>
      </c>
      <c r="L170">
        <v>2.06E-2</v>
      </c>
      <c r="M170">
        <v>2.3E-2</v>
      </c>
      <c r="N170">
        <v>1.7999999999999999E-2</v>
      </c>
      <c r="O170">
        <v>1.3100000000000001E-2</v>
      </c>
    </row>
    <row r="171" spans="2:15" x14ac:dyDescent="0.25">
      <c r="D171">
        <v>2.4299999999999999E-2</v>
      </c>
      <c r="E171">
        <v>2.5000000000000001E-2</v>
      </c>
      <c r="F171">
        <v>2.3599999999999999E-2</v>
      </c>
      <c r="G171">
        <v>2.0299999999999999E-2</v>
      </c>
      <c r="H171">
        <v>2.7099999999999999E-2</v>
      </c>
      <c r="I171">
        <v>3.4799999999999998E-2</v>
      </c>
      <c r="J171">
        <v>5.8299999999999998E-2</v>
      </c>
      <c r="K171">
        <v>2.6100000000000002E-2</v>
      </c>
      <c r="L171">
        <v>2.1399999999999999E-2</v>
      </c>
      <c r="M171">
        <v>1.7299999999999999E-2</v>
      </c>
      <c r="N171">
        <v>1.9199999999999998E-2</v>
      </c>
      <c r="O171">
        <v>1.2200000000000001E-2</v>
      </c>
    </row>
    <row r="172" spans="2:15" x14ac:dyDescent="0.25">
      <c r="D172">
        <v>0</v>
      </c>
      <c r="E172">
        <v>1E-4</v>
      </c>
      <c r="F172">
        <v>1E-4</v>
      </c>
      <c r="G172">
        <v>-1E-4</v>
      </c>
      <c r="H172">
        <v>0</v>
      </c>
      <c r="I172">
        <v>1E-4</v>
      </c>
      <c r="J172">
        <v>1E-4</v>
      </c>
      <c r="K172">
        <v>1E-4</v>
      </c>
      <c r="L172">
        <v>1E-4</v>
      </c>
      <c r="M172">
        <v>1E-4</v>
      </c>
      <c r="N172">
        <v>2.0000000000000001E-4</v>
      </c>
      <c r="O172">
        <v>0</v>
      </c>
    </row>
    <row r="173" spans="2:15" x14ac:dyDescent="0.25">
      <c r="D173">
        <v>0</v>
      </c>
      <c r="E173">
        <v>1E-4</v>
      </c>
      <c r="F173">
        <v>2.0000000000000001E-4</v>
      </c>
      <c r="G173">
        <v>-1E-4</v>
      </c>
      <c r="H173">
        <v>-1E-4</v>
      </c>
      <c r="I173">
        <v>0</v>
      </c>
      <c r="J173">
        <v>2.0000000000000001E-4</v>
      </c>
      <c r="K173">
        <v>4.0000000000000002E-4</v>
      </c>
      <c r="L173">
        <v>0</v>
      </c>
      <c r="M173">
        <v>2.0000000000000001E-4</v>
      </c>
      <c r="N173">
        <v>1.1000000000000001E-3</v>
      </c>
      <c r="O173">
        <v>2.9999999999999997E-4</v>
      </c>
    </row>
    <row r="175" spans="2:15" x14ac:dyDescent="0.25">
      <c r="B175" s="1">
        <v>0.39583333333333331</v>
      </c>
      <c r="C175">
        <v>30</v>
      </c>
      <c r="D175">
        <v>2.0199999999999999E-2</v>
      </c>
      <c r="E175">
        <v>1.7500000000000002E-2</v>
      </c>
      <c r="F175">
        <v>3.7199999999999997E-2</v>
      </c>
      <c r="G175">
        <v>2.3199999999999998E-2</v>
      </c>
      <c r="H175">
        <v>2.9100000000000001E-2</v>
      </c>
      <c r="I175">
        <v>2.4500000000000001E-2</v>
      </c>
      <c r="J175">
        <v>1.1299999999999999E-2</v>
      </c>
      <c r="K175">
        <v>2.1700000000000001E-2</v>
      </c>
      <c r="L175">
        <v>2.3300000000000001E-2</v>
      </c>
      <c r="M175">
        <v>3.32E-2</v>
      </c>
      <c r="N175">
        <v>1.49E-2</v>
      </c>
      <c r="O175">
        <v>2.06E-2</v>
      </c>
    </row>
    <row r="176" spans="2:15" x14ac:dyDescent="0.25">
      <c r="D176">
        <v>1.9E-2</v>
      </c>
      <c r="E176">
        <v>1.7000000000000001E-2</v>
      </c>
      <c r="F176">
        <v>3.5799999999999998E-2</v>
      </c>
      <c r="G176">
        <v>2.3800000000000002E-2</v>
      </c>
      <c r="H176">
        <v>2.7400000000000001E-2</v>
      </c>
      <c r="I176">
        <v>2.2800000000000001E-2</v>
      </c>
      <c r="J176">
        <v>1.15E-2</v>
      </c>
      <c r="K176">
        <v>2.12E-2</v>
      </c>
      <c r="L176">
        <v>2.2200000000000001E-2</v>
      </c>
      <c r="M176">
        <v>3.3500000000000002E-2</v>
      </c>
      <c r="N176">
        <v>1.43E-2</v>
      </c>
      <c r="O176">
        <v>1.95E-2</v>
      </c>
    </row>
    <row r="177" spans="2:15" x14ac:dyDescent="0.25">
      <c r="D177">
        <v>1.7600000000000001E-2</v>
      </c>
      <c r="E177">
        <v>2.06E-2</v>
      </c>
      <c r="F177">
        <v>2.0500000000000001E-2</v>
      </c>
      <c r="G177">
        <v>2.41E-2</v>
      </c>
      <c r="H177">
        <v>1.7899999999999999E-2</v>
      </c>
      <c r="I177">
        <v>3.15E-2</v>
      </c>
      <c r="J177">
        <v>2.3300000000000001E-2</v>
      </c>
      <c r="K177">
        <v>2.18E-2</v>
      </c>
      <c r="L177">
        <v>3.6600000000000001E-2</v>
      </c>
      <c r="M177">
        <v>2.2800000000000001E-2</v>
      </c>
      <c r="N177">
        <v>2.2700000000000001E-2</v>
      </c>
      <c r="O177">
        <v>3.7900000000000003E-2</v>
      </c>
    </row>
    <row r="178" spans="2:15" x14ac:dyDescent="0.25">
      <c r="D178">
        <v>1.7999999999999999E-2</v>
      </c>
      <c r="E178">
        <v>2.12E-2</v>
      </c>
      <c r="F178">
        <v>2.07E-2</v>
      </c>
      <c r="G178">
        <v>2.4299999999999999E-2</v>
      </c>
      <c r="H178">
        <v>1.89E-2</v>
      </c>
      <c r="I178">
        <v>3.1099999999999999E-2</v>
      </c>
      <c r="J178">
        <v>2.3900000000000001E-2</v>
      </c>
      <c r="K178">
        <v>2.0899999999999998E-2</v>
      </c>
      <c r="L178">
        <v>3.6299999999999999E-2</v>
      </c>
      <c r="M178">
        <v>2.1999999999999999E-2</v>
      </c>
      <c r="N178">
        <v>2.24E-2</v>
      </c>
      <c r="O178">
        <v>3.9300000000000002E-2</v>
      </c>
    </row>
    <row r="179" spans="2:15" x14ac:dyDescent="0.25">
      <c r="D179">
        <v>2.9700000000000001E-2</v>
      </c>
      <c r="E179">
        <v>2.8199999999999999E-2</v>
      </c>
      <c r="F179">
        <v>2.8299999999999999E-2</v>
      </c>
      <c r="G179">
        <v>2.3599999999999999E-2</v>
      </c>
      <c r="H179">
        <v>3.1199999999999999E-2</v>
      </c>
      <c r="I179">
        <v>4.1399999999999999E-2</v>
      </c>
      <c r="J179">
        <v>6.8500000000000005E-2</v>
      </c>
      <c r="K179">
        <v>2.0299999999999999E-2</v>
      </c>
      <c r="L179">
        <v>2.24E-2</v>
      </c>
      <c r="M179">
        <v>2.4799999999999999E-2</v>
      </c>
      <c r="N179">
        <v>2.07E-2</v>
      </c>
      <c r="O179">
        <v>1.46E-2</v>
      </c>
    </row>
    <row r="180" spans="2:15" x14ac:dyDescent="0.25">
      <c r="D180">
        <v>2.5700000000000001E-2</v>
      </c>
      <c r="E180">
        <v>2.6599999999999999E-2</v>
      </c>
      <c r="F180">
        <v>2.4500000000000001E-2</v>
      </c>
      <c r="G180">
        <v>2.1899999999999999E-2</v>
      </c>
      <c r="H180">
        <v>2.93E-2</v>
      </c>
      <c r="I180">
        <v>3.6499999999999998E-2</v>
      </c>
      <c r="J180">
        <v>6.2300000000000001E-2</v>
      </c>
      <c r="K180">
        <v>2.7300000000000001E-2</v>
      </c>
      <c r="L180">
        <v>2.2800000000000001E-2</v>
      </c>
      <c r="M180">
        <v>1.8499999999999999E-2</v>
      </c>
      <c r="N180">
        <v>2.0500000000000001E-2</v>
      </c>
      <c r="O180">
        <v>1.2699999999999999E-2</v>
      </c>
    </row>
    <row r="181" spans="2:15" x14ac:dyDescent="0.25">
      <c r="D181">
        <v>-2.9999999999999997E-4</v>
      </c>
      <c r="E181">
        <v>0</v>
      </c>
      <c r="F181">
        <v>-1E-4</v>
      </c>
      <c r="G181">
        <v>-1E-4</v>
      </c>
      <c r="H181">
        <v>-2.0000000000000001E-4</v>
      </c>
      <c r="I181">
        <v>-1E-4</v>
      </c>
      <c r="J181">
        <v>1E-4</v>
      </c>
      <c r="K181">
        <v>0</v>
      </c>
      <c r="L181">
        <v>1E-4</v>
      </c>
      <c r="M181">
        <v>2.0000000000000001E-4</v>
      </c>
      <c r="N181">
        <v>1E-4</v>
      </c>
      <c r="O181">
        <v>0</v>
      </c>
    </row>
    <row r="182" spans="2:15" x14ac:dyDescent="0.25">
      <c r="D182">
        <v>-4.0000000000000002E-4</v>
      </c>
      <c r="E182">
        <v>0</v>
      </c>
      <c r="F182">
        <v>0</v>
      </c>
      <c r="G182">
        <v>-1E-4</v>
      </c>
      <c r="H182">
        <v>-2.0000000000000001E-4</v>
      </c>
      <c r="I182">
        <v>0</v>
      </c>
      <c r="J182">
        <v>1E-4</v>
      </c>
      <c r="K182">
        <v>2.9999999999999997E-4</v>
      </c>
      <c r="L182">
        <v>1E-4</v>
      </c>
      <c r="M182">
        <v>-1E-4</v>
      </c>
      <c r="N182">
        <v>1.1000000000000001E-3</v>
      </c>
      <c r="O182">
        <v>2.9999999999999997E-4</v>
      </c>
    </row>
    <row r="184" spans="2:15" x14ac:dyDescent="0.25">
      <c r="B184" s="1">
        <v>0.41666666666666669</v>
      </c>
      <c r="C184">
        <v>30</v>
      </c>
      <c r="D184">
        <v>2.18E-2</v>
      </c>
      <c r="E184">
        <v>1.8800000000000001E-2</v>
      </c>
      <c r="F184">
        <v>3.9300000000000002E-2</v>
      </c>
      <c r="G184">
        <v>2.5000000000000001E-2</v>
      </c>
      <c r="H184">
        <v>3.09E-2</v>
      </c>
      <c r="I184">
        <v>2.6100000000000002E-2</v>
      </c>
      <c r="J184">
        <v>1.2200000000000001E-2</v>
      </c>
      <c r="K184">
        <v>2.2700000000000001E-2</v>
      </c>
      <c r="L184">
        <v>2.4299999999999999E-2</v>
      </c>
      <c r="M184">
        <v>3.5400000000000001E-2</v>
      </c>
      <c r="N184">
        <v>1.6199999999999999E-2</v>
      </c>
      <c r="O184">
        <v>2.18E-2</v>
      </c>
    </row>
    <row r="185" spans="2:15" x14ac:dyDescent="0.25">
      <c r="D185">
        <v>2.0400000000000001E-2</v>
      </c>
      <c r="E185">
        <v>1.7899999999999999E-2</v>
      </c>
      <c r="F185">
        <v>3.8300000000000001E-2</v>
      </c>
      <c r="G185">
        <v>2.52E-2</v>
      </c>
      <c r="H185">
        <v>2.92E-2</v>
      </c>
      <c r="I185">
        <v>2.3800000000000002E-2</v>
      </c>
      <c r="J185">
        <v>1.18E-2</v>
      </c>
      <c r="K185">
        <v>2.3E-2</v>
      </c>
      <c r="L185">
        <v>2.35E-2</v>
      </c>
      <c r="M185">
        <v>3.5400000000000001E-2</v>
      </c>
      <c r="N185">
        <v>1.4999999999999999E-2</v>
      </c>
      <c r="O185">
        <v>2.06E-2</v>
      </c>
    </row>
    <row r="186" spans="2:15" x14ac:dyDescent="0.25">
      <c r="D186">
        <v>1.9300000000000001E-2</v>
      </c>
      <c r="E186">
        <v>2.24E-2</v>
      </c>
      <c r="F186">
        <v>2.2599999999999999E-2</v>
      </c>
      <c r="G186">
        <v>2.5999999999999999E-2</v>
      </c>
      <c r="H186">
        <v>1.8800000000000001E-2</v>
      </c>
      <c r="I186">
        <v>3.3700000000000001E-2</v>
      </c>
      <c r="J186">
        <v>2.5100000000000001E-2</v>
      </c>
      <c r="K186">
        <v>2.3699999999999999E-2</v>
      </c>
      <c r="L186">
        <v>3.9300000000000002E-2</v>
      </c>
      <c r="M186">
        <v>2.4400000000000002E-2</v>
      </c>
      <c r="N186">
        <v>2.4299999999999999E-2</v>
      </c>
      <c r="O186">
        <v>4.02E-2</v>
      </c>
    </row>
    <row r="187" spans="2:15" x14ac:dyDescent="0.25">
      <c r="D187">
        <v>1.89E-2</v>
      </c>
      <c r="E187">
        <v>2.1899999999999999E-2</v>
      </c>
      <c r="F187">
        <v>2.1999999999999999E-2</v>
      </c>
      <c r="G187">
        <v>2.5899999999999999E-2</v>
      </c>
      <c r="H187">
        <v>1.9599999999999999E-2</v>
      </c>
      <c r="I187">
        <v>3.2500000000000001E-2</v>
      </c>
      <c r="J187">
        <v>2.5600000000000001E-2</v>
      </c>
      <c r="K187">
        <v>2.24E-2</v>
      </c>
      <c r="L187">
        <v>3.8600000000000002E-2</v>
      </c>
      <c r="M187">
        <v>2.35E-2</v>
      </c>
      <c r="N187">
        <v>2.35E-2</v>
      </c>
      <c r="O187">
        <v>4.1300000000000003E-2</v>
      </c>
    </row>
    <row r="188" spans="2:15" x14ac:dyDescent="0.25">
      <c r="D188">
        <v>3.1300000000000001E-2</v>
      </c>
      <c r="E188">
        <v>2.98E-2</v>
      </c>
      <c r="F188">
        <v>2.9600000000000001E-2</v>
      </c>
      <c r="G188">
        <v>2.5000000000000001E-2</v>
      </c>
      <c r="H188">
        <v>3.27E-2</v>
      </c>
      <c r="I188">
        <v>4.2900000000000001E-2</v>
      </c>
      <c r="J188">
        <v>7.22E-2</v>
      </c>
      <c r="K188">
        <v>2.18E-2</v>
      </c>
      <c r="L188">
        <v>2.3699999999999999E-2</v>
      </c>
      <c r="M188">
        <v>2.6800000000000001E-2</v>
      </c>
      <c r="N188">
        <v>2.1499999999999998E-2</v>
      </c>
      <c r="O188">
        <v>1.5699999999999999E-2</v>
      </c>
    </row>
    <row r="189" spans="2:15" x14ac:dyDescent="0.25">
      <c r="D189">
        <v>2.7E-2</v>
      </c>
      <c r="E189">
        <v>2.8199999999999999E-2</v>
      </c>
      <c r="F189">
        <v>2.6599999999999999E-2</v>
      </c>
      <c r="G189">
        <v>2.3300000000000001E-2</v>
      </c>
      <c r="H189">
        <v>3.0800000000000001E-2</v>
      </c>
      <c r="I189">
        <v>3.85E-2</v>
      </c>
      <c r="J189">
        <v>6.5600000000000006E-2</v>
      </c>
      <c r="K189">
        <v>2.81E-2</v>
      </c>
      <c r="L189">
        <v>2.4199999999999999E-2</v>
      </c>
      <c r="M189">
        <v>1.9900000000000001E-2</v>
      </c>
      <c r="N189">
        <v>2.1600000000000001E-2</v>
      </c>
      <c r="O189">
        <v>1.37E-2</v>
      </c>
    </row>
    <row r="190" spans="2:15" x14ac:dyDescent="0.25">
      <c r="D190">
        <v>-1E-4</v>
      </c>
      <c r="E190">
        <v>-2.0000000000000001E-4</v>
      </c>
      <c r="F190">
        <v>-2.0000000000000001E-4</v>
      </c>
      <c r="G190">
        <v>-2.0000000000000001E-4</v>
      </c>
      <c r="H190">
        <v>-2.9999999999999997E-4</v>
      </c>
      <c r="I190">
        <v>-2.0000000000000001E-4</v>
      </c>
      <c r="J190">
        <v>-1E-4</v>
      </c>
      <c r="K190">
        <v>0</v>
      </c>
      <c r="L190">
        <v>0</v>
      </c>
      <c r="M190">
        <v>-2.0000000000000001E-4</v>
      </c>
      <c r="N190">
        <v>-2.0000000000000001E-4</v>
      </c>
      <c r="O190">
        <v>-1E-4</v>
      </c>
    </row>
    <row r="191" spans="2:15" x14ac:dyDescent="0.25">
      <c r="D191">
        <v>-4.0000000000000002E-4</v>
      </c>
      <c r="E191">
        <v>0</v>
      </c>
      <c r="F191">
        <v>0</v>
      </c>
      <c r="G191">
        <v>-1E-4</v>
      </c>
      <c r="H191">
        <v>-2.0000000000000001E-4</v>
      </c>
      <c r="I191">
        <v>0</v>
      </c>
      <c r="J191">
        <v>-2.0000000000000001E-4</v>
      </c>
      <c r="K191">
        <v>1E-4</v>
      </c>
      <c r="L191">
        <v>0</v>
      </c>
      <c r="M191">
        <v>-1E-4</v>
      </c>
      <c r="N191">
        <v>1E-3</v>
      </c>
      <c r="O191">
        <v>1E-4</v>
      </c>
    </row>
    <row r="193" spans="2:15" x14ac:dyDescent="0.25">
      <c r="B193" s="1">
        <v>0.4375</v>
      </c>
      <c r="C193">
        <v>30</v>
      </c>
      <c r="D193">
        <v>2.3800000000000002E-2</v>
      </c>
      <c r="E193">
        <v>1.9900000000000001E-2</v>
      </c>
      <c r="F193">
        <v>4.19E-2</v>
      </c>
      <c r="G193">
        <v>2.6800000000000001E-2</v>
      </c>
      <c r="H193">
        <v>3.27E-2</v>
      </c>
      <c r="I193">
        <v>2.81E-2</v>
      </c>
      <c r="J193">
        <v>1.2999999999999999E-2</v>
      </c>
      <c r="K193">
        <v>2.4400000000000002E-2</v>
      </c>
      <c r="L193">
        <v>2.58E-2</v>
      </c>
      <c r="M193">
        <v>3.7900000000000003E-2</v>
      </c>
      <c r="N193">
        <v>1.6799999999999999E-2</v>
      </c>
      <c r="O193">
        <v>2.3400000000000001E-2</v>
      </c>
    </row>
    <row r="194" spans="2:15" x14ac:dyDescent="0.25">
      <c r="D194">
        <v>2.1700000000000001E-2</v>
      </c>
      <c r="E194">
        <v>1.8800000000000001E-2</v>
      </c>
      <c r="F194">
        <v>4.0399999999999998E-2</v>
      </c>
      <c r="G194">
        <v>2.7E-2</v>
      </c>
      <c r="H194">
        <v>3.1300000000000001E-2</v>
      </c>
      <c r="I194">
        <v>2.5899999999999999E-2</v>
      </c>
      <c r="J194">
        <v>1.2800000000000001E-2</v>
      </c>
      <c r="K194">
        <v>2.41E-2</v>
      </c>
      <c r="L194">
        <v>2.4799999999999999E-2</v>
      </c>
      <c r="M194">
        <v>3.7999999999999999E-2</v>
      </c>
      <c r="N194">
        <v>1.61E-2</v>
      </c>
      <c r="O194">
        <v>2.1999999999999999E-2</v>
      </c>
    </row>
    <row r="195" spans="2:15" x14ac:dyDescent="0.25">
      <c r="D195">
        <v>2.0299999999999999E-2</v>
      </c>
      <c r="E195">
        <v>2.3699999999999999E-2</v>
      </c>
      <c r="F195">
        <v>2.35E-2</v>
      </c>
      <c r="G195">
        <v>2.7400000000000001E-2</v>
      </c>
      <c r="H195">
        <v>2.0199999999999999E-2</v>
      </c>
      <c r="I195">
        <v>3.5799999999999998E-2</v>
      </c>
      <c r="J195">
        <v>2.69E-2</v>
      </c>
      <c r="K195">
        <v>2.47E-2</v>
      </c>
      <c r="L195">
        <v>4.1599999999999998E-2</v>
      </c>
      <c r="M195">
        <v>2.58E-2</v>
      </c>
      <c r="N195">
        <v>2.5899999999999999E-2</v>
      </c>
      <c r="O195">
        <v>4.2200000000000001E-2</v>
      </c>
    </row>
    <row r="196" spans="2:15" x14ac:dyDescent="0.25">
      <c r="D196">
        <v>2.07E-2</v>
      </c>
      <c r="E196">
        <v>2.35E-2</v>
      </c>
      <c r="F196">
        <v>2.3599999999999999E-2</v>
      </c>
      <c r="G196">
        <v>2.76E-2</v>
      </c>
      <c r="H196">
        <v>2.0299999999999999E-2</v>
      </c>
      <c r="I196">
        <v>3.44E-2</v>
      </c>
      <c r="J196">
        <v>2.7300000000000001E-2</v>
      </c>
      <c r="K196">
        <v>2.3699999999999999E-2</v>
      </c>
      <c r="L196">
        <v>4.1200000000000001E-2</v>
      </c>
      <c r="M196">
        <v>2.5100000000000001E-2</v>
      </c>
      <c r="N196">
        <v>2.5000000000000001E-2</v>
      </c>
      <c r="O196">
        <v>4.3400000000000001E-2</v>
      </c>
    </row>
    <row r="197" spans="2:15" x14ac:dyDescent="0.25">
      <c r="D197">
        <v>3.2899999999999999E-2</v>
      </c>
      <c r="E197">
        <v>3.15E-2</v>
      </c>
      <c r="F197">
        <v>3.1300000000000001E-2</v>
      </c>
      <c r="G197">
        <v>2.69E-2</v>
      </c>
      <c r="H197">
        <v>3.4799999999999998E-2</v>
      </c>
      <c r="I197">
        <v>4.48E-2</v>
      </c>
      <c r="J197">
        <v>7.6499999999999999E-2</v>
      </c>
      <c r="K197">
        <v>2.3400000000000001E-2</v>
      </c>
      <c r="L197">
        <v>2.53E-2</v>
      </c>
      <c r="M197">
        <v>2.8199999999999999E-2</v>
      </c>
      <c r="N197">
        <v>2.3199999999999998E-2</v>
      </c>
      <c r="O197">
        <v>1.6899999999999998E-2</v>
      </c>
    </row>
    <row r="198" spans="2:15" x14ac:dyDescent="0.25">
      <c r="D198">
        <v>2.8899999999999999E-2</v>
      </c>
      <c r="E198">
        <v>3.0800000000000001E-2</v>
      </c>
      <c r="F198">
        <v>2.7799999999999998E-2</v>
      </c>
      <c r="G198">
        <v>2.4500000000000001E-2</v>
      </c>
      <c r="H198">
        <v>3.2599999999999997E-2</v>
      </c>
      <c r="I198">
        <v>3.9699999999999999E-2</v>
      </c>
      <c r="J198">
        <v>6.9400000000000003E-2</v>
      </c>
      <c r="K198">
        <v>2.93E-2</v>
      </c>
      <c r="L198">
        <v>2.5700000000000001E-2</v>
      </c>
      <c r="M198">
        <v>2.18E-2</v>
      </c>
      <c r="N198">
        <v>2.3199999999999998E-2</v>
      </c>
      <c r="O198">
        <v>1.4800000000000001E-2</v>
      </c>
    </row>
    <row r="199" spans="2:15" x14ac:dyDescent="0.25">
      <c r="D199">
        <v>0</v>
      </c>
      <c r="E199">
        <v>0</v>
      </c>
      <c r="F199">
        <v>0</v>
      </c>
      <c r="G199">
        <v>-2.0000000000000001E-4</v>
      </c>
      <c r="H199">
        <v>-2.0000000000000001E-4</v>
      </c>
      <c r="I199">
        <v>-1E-4</v>
      </c>
      <c r="J199">
        <v>1E-4</v>
      </c>
      <c r="K199">
        <v>0</v>
      </c>
      <c r="L199">
        <v>1E-4</v>
      </c>
      <c r="M199">
        <v>-1E-4</v>
      </c>
      <c r="N199">
        <v>-2.0000000000000001E-4</v>
      </c>
      <c r="O199">
        <v>-2.0000000000000001E-4</v>
      </c>
    </row>
    <row r="200" spans="2:15" x14ac:dyDescent="0.25">
      <c r="D200">
        <v>-1E-4</v>
      </c>
      <c r="E200">
        <v>-1E-4</v>
      </c>
      <c r="F200">
        <v>2.0000000000000001E-4</v>
      </c>
      <c r="G200">
        <v>1E-4</v>
      </c>
      <c r="H200">
        <v>0</v>
      </c>
      <c r="I200">
        <v>-1E-4</v>
      </c>
      <c r="J200">
        <v>1E-4</v>
      </c>
      <c r="K200">
        <v>1E-4</v>
      </c>
      <c r="L200">
        <v>-1E-4</v>
      </c>
      <c r="M200">
        <v>2.0000000000000001E-4</v>
      </c>
      <c r="N200">
        <v>1.1000000000000001E-3</v>
      </c>
      <c r="O200">
        <v>1E-4</v>
      </c>
    </row>
    <row r="202" spans="2:15" x14ac:dyDescent="0.25">
      <c r="B202" s="1">
        <v>0.45833333333333331</v>
      </c>
      <c r="C202">
        <v>30</v>
      </c>
      <c r="D202">
        <v>2.53E-2</v>
      </c>
      <c r="E202">
        <v>2.1299999999999999E-2</v>
      </c>
      <c r="F202">
        <v>4.4299999999999999E-2</v>
      </c>
      <c r="G202">
        <v>2.8199999999999999E-2</v>
      </c>
      <c r="H202">
        <v>3.5000000000000003E-2</v>
      </c>
      <c r="I202">
        <v>2.98E-2</v>
      </c>
      <c r="J202">
        <v>1.4500000000000001E-2</v>
      </c>
      <c r="K202">
        <v>2.6100000000000002E-2</v>
      </c>
      <c r="L202">
        <v>2.7900000000000001E-2</v>
      </c>
      <c r="M202">
        <v>3.9699999999999999E-2</v>
      </c>
      <c r="N202">
        <v>1.7999999999999999E-2</v>
      </c>
      <c r="O202">
        <v>2.47E-2</v>
      </c>
    </row>
    <row r="203" spans="2:15" x14ac:dyDescent="0.25">
      <c r="D203">
        <v>2.3099999999999999E-2</v>
      </c>
      <c r="E203">
        <v>0.02</v>
      </c>
      <c r="F203">
        <v>4.3099999999999999E-2</v>
      </c>
      <c r="G203">
        <v>2.87E-2</v>
      </c>
      <c r="H203">
        <v>3.3300000000000003E-2</v>
      </c>
      <c r="I203">
        <v>2.7400000000000001E-2</v>
      </c>
      <c r="J203">
        <v>1.3599999999999999E-2</v>
      </c>
      <c r="K203">
        <v>2.58E-2</v>
      </c>
      <c r="L203">
        <v>2.69E-2</v>
      </c>
      <c r="M203">
        <v>4.0300000000000002E-2</v>
      </c>
      <c r="N203">
        <v>1.6799999999999999E-2</v>
      </c>
      <c r="O203">
        <v>2.3199999999999998E-2</v>
      </c>
    </row>
    <row r="204" spans="2:15" x14ac:dyDescent="0.25">
      <c r="D204">
        <v>2.2200000000000001E-2</v>
      </c>
      <c r="E204">
        <v>2.64E-2</v>
      </c>
      <c r="F204">
        <v>2.5499999999999998E-2</v>
      </c>
      <c r="G204">
        <v>2.9000000000000001E-2</v>
      </c>
      <c r="H204">
        <v>2.2100000000000002E-2</v>
      </c>
      <c r="I204">
        <v>3.7499999999999999E-2</v>
      </c>
      <c r="J204">
        <v>2.93E-2</v>
      </c>
      <c r="K204">
        <v>2.6599999999999999E-2</v>
      </c>
      <c r="L204">
        <v>4.4400000000000002E-2</v>
      </c>
      <c r="M204">
        <v>2.7900000000000001E-2</v>
      </c>
      <c r="N204">
        <v>2.7900000000000001E-2</v>
      </c>
      <c r="O204">
        <v>4.58E-2</v>
      </c>
    </row>
    <row r="205" spans="2:15" x14ac:dyDescent="0.25">
      <c r="D205">
        <v>2.1899999999999999E-2</v>
      </c>
      <c r="E205">
        <v>2.5100000000000001E-2</v>
      </c>
      <c r="F205">
        <v>2.46E-2</v>
      </c>
      <c r="G205">
        <v>2.9600000000000001E-2</v>
      </c>
      <c r="H205">
        <v>2.1999999999999999E-2</v>
      </c>
      <c r="I205">
        <v>3.6200000000000003E-2</v>
      </c>
      <c r="J205">
        <v>2.9499999999999998E-2</v>
      </c>
      <c r="K205">
        <v>2.53E-2</v>
      </c>
      <c r="L205">
        <v>4.41E-2</v>
      </c>
      <c r="M205">
        <v>2.63E-2</v>
      </c>
      <c r="N205">
        <v>2.6499999999999999E-2</v>
      </c>
      <c r="O205">
        <v>4.5999999999999999E-2</v>
      </c>
    </row>
    <row r="206" spans="2:15" x14ac:dyDescent="0.25">
      <c r="D206">
        <v>3.4599999999999999E-2</v>
      </c>
      <c r="E206">
        <v>3.32E-2</v>
      </c>
      <c r="F206">
        <v>3.3399999999999999E-2</v>
      </c>
      <c r="G206">
        <v>2.8500000000000001E-2</v>
      </c>
      <c r="H206">
        <v>3.6700000000000003E-2</v>
      </c>
      <c r="I206">
        <v>4.7100000000000003E-2</v>
      </c>
      <c r="J206">
        <v>8.0500000000000002E-2</v>
      </c>
      <c r="K206">
        <v>2.53E-2</v>
      </c>
      <c r="L206">
        <v>2.6599999999999999E-2</v>
      </c>
      <c r="M206">
        <v>3.0099999999999998E-2</v>
      </c>
      <c r="N206">
        <v>2.4799999999999999E-2</v>
      </c>
      <c r="O206">
        <v>1.7899999999999999E-2</v>
      </c>
    </row>
    <row r="207" spans="2:15" x14ac:dyDescent="0.25">
      <c r="D207">
        <v>0.03</v>
      </c>
      <c r="E207">
        <v>3.15E-2</v>
      </c>
      <c r="F207">
        <v>2.9600000000000001E-2</v>
      </c>
      <c r="G207">
        <v>2.58E-2</v>
      </c>
      <c r="H207">
        <v>3.4799999999999998E-2</v>
      </c>
      <c r="I207">
        <v>4.1799999999999997E-2</v>
      </c>
      <c r="J207">
        <v>7.3300000000000004E-2</v>
      </c>
      <c r="K207">
        <v>3.0300000000000001E-2</v>
      </c>
      <c r="L207">
        <v>2.7E-2</v>
      </c>
      <c r="M207">
        <v>2.2700000000000001E-2</v>
      </c>
      <c r="N207">
        <v>2.4400000000000002E-2</v>
      </c>
      <c r="O207">
        <v>1.66E-2</v>
      </c>
    </row>
    <row r="208" spans="2:15" x14ac:dyDescent="0.25">
      <c r="D208">
        <v>-2.0000000000000001E-4</v>
      </c>
      <c r="E208">
        <v>-1E-4</v>
      </c>
      <c r="F208">
        <v>-1E-4</v>
      </c>
      <c r="G208">
        <v>-2.0000000000000001E-4</v>
      </c>
      <c r="H208">
        <v>-2.0000000000000001E-4</v>
      </c>
      <c r="I208">
        <v>0</v>
      </c>
      <c r="J208">
        <v>1E-4</v>
      </c>
      <c r="K208">
        <v>0</v>
      </c>
      <c r="L208">
        <v>-1E-4</v>
      </c>
      <c r="M208">
        <v>-1E-4</v>
      </c>
      <c r="N208">
        <v>-4.0000000000000002E-4</v>
      </c>
      <c r="O208">
        <v>-1E-4</v>
      </c>
    </row>
    <row r="209" spans="2:15" x14ac:dyDescent="0.25">
      <c r="D209">
        <v>-1E-4</v>
      </c>
      <c r="E209">
        <v>0</v>
      </c>
      <c r="F209">
        <v>1E-4</v>
      </c>
      <c r="G209">
        <v>0</v>
      </c>
      <c r="H209">
        <v>1E-4</v>
      </c>
      <c r="I209">
        <v>-1E-4</v>
      </c>
      <c r="J209">
        <v>1E-4</v>
      </c>
      <c r="K209">
        <v>2.0000000000000001E-4</v>
      </c>
      <c r="L209">
        <v>1E-4</v>
      </c>
      <c r="M209">
        <v>-1E-4</v>
      </c>
      <c r="N209">
        <v>6.9999999999999999E-4</v>
      </c>
      <c r="O209">
        <v>2.0000000000000001E-4</v>
      </c>
    </row>
    <row r="211" spans="2:15" x14ac:dyDescent="0.25">
      <c r="B211" s="1">
        <v>0.47916666666666669</v>
      </c>
      <c r="C211">
        <v>30</v>
      </c>
      <c r="D211">
        <v>2.7199999999999998E-2</v>
      </c>
      <c r="E211">
        <v>2.23E-2</v>
      </c>
      <c r="F211">
        <v>4.7600000000000003E-2</v>
      </c>
      <c r="G211">
        <v>2.93E-2</v>
      </c>
      <c r="H211">
        <v>3.6600000000000001E-2</v>
      </c>
      <c r="I211">
        <v>3.1099999999999999E-2</v>
      </c>
      <c r="J211">
        <v>1.5699999999999999E-2</v>
      </c>
      <c r="K211">
        <v>2.7099999999999999E-2</v>
      </c>
      <c r="L211">
        <v>2.9000000000000001E-2</v>
      </c>
      <c r="M211">
        <v>4.2000000000000003E-2</v>
      </c>
      <c r="N211">
        <v>1.9E-2</v>
      </c>
      <c r="O211">
        <v>2.5899999999999999E-2</v>
      </c>
    </row>
    <row r="212" spans="2:15" x14ac:dyDescent="0.25">
      <c r="D212">
        <v>2.5100000000000001E-2</v>
      </c>
      <c r="E212">
        <v>2.12E-2</v>
      </c>
      <c r="F212">
        <v>4.5499999999999999E-2</v>
      </c>
      <c r="G212">
        <v>3.0700000000000002E-2</v>
      </c>
      <c r="H212">
        <v>3.5099999999999999E-2</v>
      </c>
      <c r="I212">
        <v>2.8899999999999999E-2</v>
      </c>
      <c r="J212">
        <v>1.4200000000000001E-2</v>
      </c>
      <c r="K212">
        <v>2.76E-2</v>
      </c>
      <c r="L212">
        <v>2.8299999999999999E-2</v>
      </c>
      <c r="M212">
        <v>4.24E-2</v>
      </c>
      <c r="N212">
        <v>1.8200000000000001E-2</v>
      </c>
      <c r="O212">
        <v>2.52E-2</v>
      </c>
    </row>
    <row r="213" spans="2:15" x14ac:dyDescent="0.25">
      <c r="D213">
        <v>2.4E-2</v>
      </c>
      <c r="E213">
        <v>2.69E-2</v>
      </c>
      <c r="F213">
        <v>2.7E-2</v>
      </c>
      <c r="G213">
        <v>3.09E-2</v>
      </c>
      <c r="H213">
        <v>2.35E-2</v>
      </c>
      <c r="I213">
        <v>3.9600000000000003E-2</v>
      </c>
      <c r="J213">
        <v>3.1399999999999997E-2</v>
      </c>
      <c r="K213">
        <v>2.81E-2</v>
      </c>
      <c r="L213">
        <v>4.7100000000000003E-2</v>
      </c>
      <c r="M213">
        <v>2.9700000000000001E-2</v>
      </c>
      <c r="N213">
        <v>2.93E-2</v>
      </c>
      <c r="O213">
        <v>4.7300000000000002E-2</v>
      </c>
    </row>
    <row r="214" spans="2:15" x14ac:dyDescent="0.25">
      <c r="D214">
        <v>2.3699999999999999E-2</v>
      </c>
      <c r="E214">
        <v>2.64E-2</v>
      </c>
      <c r="F214">
        <v>2.6200000000000001E-2</v>
      </c>
      <c r="G214">
        <v>3.1399999999999997E-2</v>
      </c>
      <c r="H214">
        <v>2.35E-2</v>
      </c>
      <c r="I214">
        <v>3.8100000000000002E-2</v>
      </c>
      <c r="J214">
        <v>3.1399999999999997E-2</v>
      </c>
      <c r="K214">
        <v>2.64E-2</v>
      </c>
      <c r="L214">
        <v>4.6699999999999998E-2</v>
      </c>
      <c r="M214">
        <v>2.81E-2</v>
      </c>
      <c r="N214">
        <v>2.8400000000000002E-2</v>
      </c>
      <c r="O214">
        <v>4.8500000000000001E-2</v>
      </c>
    </row>
    <row r="215" spans="2:15" x14ac:dyDescent="0.25">
      <c r="D215">
        <v>3.6299999999999999E-2</v>
      </c>
      <c r="E215">
        <v>3.4700000000000002E-2</v>
      </c>
      <c r="F215">
        <v>3.5000000000000003E-2</v>
      </c>
      <c r="G215">
        <v>3.0099999999999998E-2</v>
      </c>
      <c r="H215">
        <v>3.8300000000000001E-2</v>
      </c>
      <c r="I215">
        <v>4.9099999999999998E-2</v>
      </c>
      <c r="J215">
        <v>8.5099999999999995E-2</v>
      </c>
      <c r="K215">
        <v>2.6599999999999999E-2</v>
      </c>
      <c r="L215">
        <v>2.8000000000000001E-2</v>
      </c>
      <c r="M215">
        <v>3.2300000000000002E-2</v>
      </c>
      <c r="N215">
        <v>2.58E-2</v>
      </c>
      <c r="O215">
        <v>1.9400000000000001E-2</v>
      </c>
    </row>
    <row r="216" spans="2:15" x14ac:dyDescent="0.25">
      <c r="D216">
        <v>3.1699999999999999E-2</v>
      </c>
      <c r="E216">
        <v>3.3300000000000003E-2</v>
      </c>
      <c r="F216">
        <v>3.1399999999999997E-2</v>
      </c>
      <c r="G216">
        <v>2.75E-2</v>
      </c>
      <c r="H216">
        <v>3.6600000000000001E-2</v>
      </c>
      <c r="I216">
        <v>4.36E-2</v>
      </c>
      <c r="J216">
        <v>7.6999999999999999E-2</v>
      </c>
      <c r="K216">
        <v>3.1800000000000002E-2</v>
      </c>
      <c r="L216">
        <v>2.86E-2</v>
      </c>
      <c r="M216">
        <v>2.41E-2</v>
      </c>
      <c r="N216">
        <v>2.6700000000000002E-2</v>
      </c>
      <c r="O216">
        <v>1.67E-2</v>
      </c>
    </row>
    <row r="217" spans="2:15" x14ac:dyDescent="0.25">
      <c r="D217">
        <v>0</v>
      </c>
      <c r="E217">
        <v>-1E-4</v>
      </c>
      <c r="F217">
        <v>-2.0000000000000001E-4</v>
      </c>
      <c r="G217">
        <v>-2.9999999999999997E-4</v>
      </c>
      <c r="H217">
        <v>-2.0000000000000001E-4</v>
      </c>
      <c r="I217">
        <v>0</v>
      </c>
      <c r="J217">
        <v>0</v>
      </c>
      <c r="K217">
        <v>0</v>
      </c>
      <c r="L217">
        <v>1E-4</v>
      </c>
      <c r="M217">
        <v>1E-4</v>
      </c>
      <c r="N217">
        <v>-4.0000000000000002E-4</v>
      </c>
      <c r="O217">
        <v>0</v>
      </c>
    </row>
    <row r="218" spans="2:15" x14ac:dyDescent="0.25">
      <c r="D218">
        <v>-2.9999999999999997E-4</v>
      </c>
      <c r="E218">
        <v>-1E-4</v>
      </c>
      <c r="F218">
        <v>0</v>
      </c>
      <c r="G218">
        <v>-4.0000000000000002E-4</v>
      </c>
      <c r="H218">
        <v>-1E-4</v>
      </c>
      <c r="I218">
        <v>-2.9999999999999997E-4</v>
      </c>
      <c r="J218">
        <v>2.9999999999999997E-4</v>
      </c>
      <c r="K218">
        <v>0</v>
      </c>
      <c r="L218">
        <v>0</v>
      </c>
      <c r="M218">
        <v>0</v>
      </c>
      <c r="N218">
        <v>8.9999999999999998E-4</v>
      </c>
      <c r="O218">
        <v>2.0000000000000001E-4</v>
      </c>
    </row>
    <row r="220" spans="2:15" x14ac:dyDescent="0.25">
      <c r="B220" s="1">
        <v>0.5</v>
      </c>
      <c r="C220">
        <v>30</v>
      </c>
      <c r="D220">
        <v>2.8899999999999999E-2</v>
      </c>
      <c r="E220">
        <v>2.41E-2</v>
      </c>
      <c r="F220">
        <v>4.9299999999999997E-2</v>
      </c>
      <c r="G220">
        <v>3.1899999999999998E-2</v>
      </c>
      <c r="H220">
        <v>3.85E-2</v>
      </c>
      <c r="I220">
        <v>3.3000000000000002E-2</v>
      </c>
      <c r="J220">
        <v>1.61E-2</v>
      </c>
      <c r="K220">
        <v>2.8899999999999999E-2</v>
      </c>
      <c r="L220">
        <v>3.0599999999999999E-2</v>
      </c>
      <c r="M220">
        <v>4.4299999999999999E-2</v>
      </c>
      <c r="N220">
        <v>1.9900000000000001E-2</v>
      </c>
      <c r="O220">
        <v>2.7199999999999998E-2</v>
      </c>
    </row>
    <row r="221" spans="2:15" x14ac:dyDescent="0.25">
      <c r="D221">
        <v>2.6800000000000001E-2</v>
      </c>
      <c r="E221">
        <v>2.23E-2</v>
      </c>
      <c r="F221">
        <v>4.7899999999999998E-2</v>
      </c>
      <c r="G221">
        <v>3.2099999999999997E-2</v>
      </c>
      <c r="H221">
        <v>3.6700000000000003E-2</v>
      </c>
      <c r="I221">
        <v>3.0499999999999999E-2</v>
      </c>
      <c r="J221">
        <v>1.5100000000000001E-2</v>
      </c>
      <c r="K221">
        <v>2.9100000000000001E-2</v>
      </c>
      <c r="L221">
        <v>0.03</v>
      </c>
      <c r="M221">
        <v>4.4699999999999997E-2</v>
      </c>
      <c r="N221">
        <v>1.8800000000000001E-2</v>
      </c>
      <c r="O221">
        <v>2.58E-2</v>
      </c>
    </row>
    <row r="222" spans="2:15" x14ac:dyDescent="0.25">
      <c r="D222">
        <v>2.5000000000000001E-2</v>
      </c>
      <c r="E222">
        <v>2.8299999999999999E-2</v>
      </c>
      <c r="F222">
        <v>2.87E-2</v>
      </c>
      <c r="G222">
        <v>3.2300000000000002E-2</v>
      </c>
      <c r="H222">
        <v>2.4899999999999999E-2</v>
      </c>
      <c r="I222">
        <v>4.1500000000000002E-2</v>
      </c>
      <c r="J222">
        <v>3.3000000000000002E-2</v>
      </c>
      <c r="K222">
        <v>2.9499999999999998E-2</v>
      </c>
      <c r="L222">
        <v>4.9299999999999997E-2</v>
      </c>
      <c r="M222">
        <v>3.09E-2</v>
      </c>
      <c r="N222">
        <v>3.1199999999999999E-2</v>
      </c>
      <c r="O222">
        <v>4.9700000000000001E-2</v>
      </c>
    </row>
    <row r="223" spans="2:15" x14ac:dyDescent="0.25">
      <c r="D223">
        <v>2.5100000000000001E-2</v>
      </c>
      <c r="E223">
        <v>2.8299999999999999E-2</v>
      </c>
      <c r="F223">
        <v>2.8400000000000002E-2</v>
      </c>
      <c r="G223">
        <v>3.2199999999999999E-2</v>
      </c>
      <c r="H223">
        <v>2.4899999999999999E-2</v>
      </c>
      <c r="I223">
        <v>4.02E-2</v>
      </c>
      <c r="J223">
        <v>3.3700000000000001E-2</v>
      </c>
      <c r="K223">
        <v>2.87E-2</v>
      </c>
      <c r="L223">
        <v>4.9399999999999999E-2</v>
      </c>
      <c r="M223">
        <v>3.0099999999999998E-2</v>
      </c>
      <c r="N223">
        <v>0.03</v>
      </c>
      <c r="O223">
        <v>5.0599999999999999E-2</v>
      </c>
    </row>
    <row r="224" spans="2:15" x14ac:dyDescent="0.25">
      <c r="D224">
        <v>3.7999999999999999E-2</v>
      </c>
      <c r="E224">
        <v>3.6799999999999999E-2</v>
      </c>
      <c r="F224">
        <v>3.6999999999999998E-2</v>
      </c>
      <c r="G224">
        <v>3.1600000000000003E-2</v>
      </c>
      <c r="H224">
        <v>4.0899999999999999E-2</v>
      </c>
      <c r="I224">
        <v>5.1400000000000001E-2</v>
      </c>
      <c r="J224">
        <v>8.8999999999999996E-2</v>
      </c>
      <c r="K224">
        <v>2.8199999999999999E-2</v>
      </c>
      <c r="L224">
        <v>0.03</v>
      </c>
      <c r="M224">
        <v>3.3700000000000001E-2</v>
      </c>
      <c r="N224">
        <v>2.69E-2</v>
      </c>
      <c r="O224">
        <v>2.0799999999999999E-2</v>
      </c>
    </row>
    <row r="225" spans="2:15" x14ac:dyDescent="0.25">
      <c r="D225">
        <v>3.27E-2</v>
      </c>
      <c r="E225">
        <v>3.5099999999999999E-2</v>
      </c>
      <c r="F225">
        <v>3.3300000000000003E-2</v>
      </c>
      <c r="G225">
        <v>2.93E-2</v>
      </c>
      <c r="H225">
        <v>3.8600000000000002E-2</v>
      </c>
      <c r="I225">
        <v>4.5400000000000003E-2</v>
      </c>
      <c r="J225">
        <v>8.0600000000000005E-2</v>
      </c>
      <c r="K225">
        <v>3.27E-2</v>
      </c>
      <c r="L225">
        <v>3.0099999999999998E-2</v>
      </c>
      <c r="M225">
        <v>2.53E-2</v>
      </c>
      <c r="N225">
        <v>2.7199999999999998E-2</v>
      </c>
      <c r="O225">
        <v>1.84E-2</v>
      </c>
    </row>
    <row r="226" spans="2:15" x14ac:dyDescent="0.25">
      <c r="D226">
        <v>-1E-4</v>
      </c>
      <c r="E226">
        <v>-2.0000000000000001E-4</v>
      </c>
      <c r="F226">
        <v>-1E-4</v>
      </c>
      <c r="G226">
        <v>-2.0000000000000001E-4</v>
      </c>
      <c r="H226">
        <v>-2.9999999999999997E-4</v>
      </c>
      <c r="I226">
        <v>-2.0000000000000001E-4</v>
      </c>
      <c r="J226">
        <v>1E-4</v>
      </c>
      <c r="K226">
        <v>0</v>
      </c>
      <c r="L226">
        <v>1E-4</v>
      </c>
      <c r="M226">
        <v>1E-4</v>
      </c>
      <c r="N226">
        <v>-1E-4</v>
      </c>
      <c r="O226">
        <v>-2.0000000000000001E-4</v>
      </c>
    </row>
    <row r="227" spans="2:15" x14ac:dyDescent="0.25">
      <c r="D227">
        <v>-2.0000000000000001E-4</v>
      </c>
      <c r="E227">
        <v>-1E-4</v>
      </c>
      <c r="F227">
        <v>1E-4</v>
      </c>
      <c r="G227">
        <v>0</v>
      </c>
      <c r="H227">
        <v>-1E-4</v>
      </c>
      <c r="I227">
        <v>-1E-4</v>
      </c>
      <c r="J227">
        <v>1E-4</v>
      </c>
      <c r="K227">
        <v>1E-4</v>
      </c>
      <c r="L227">
        <v>-1E-4</v>
      </c>
      <c r="M227">
        <v>-1E-4</v>
      </c>
      <c r="N227">
        <v>1.1000000000000001E-3</v>
      </c>
      <c r="O227">
        <v>0</v>
      </c>
    </row>
    <row r="229" spans="2:15" x14ac:dyDescent="0.25">
      <c r="B229" s="1">
        <v>0.52083333333333337</v>
      </c>
      <c r="C229">
        <v>30</v>
      </c>
      <c r="D229">
        <v>3.0700000000000002E-2</v>
      </c>
      <c r="E229">
        <v>2.53E-2</v>
      </c>
      <c r="F229">
        <v>5.0999999999999997E-2</v>
      </c>
      <c r="G229">
        <v>3.2899999999999999E-2</v>
      </c>
      <c r="H229">
        <v>4.1000000000000002E-2</v>
      </c>
      <c r="I229">
        <v>3.4700000000000002E-2</v>
      </c>
      <c r="J229">
        <v>1.66E-2</v>
      </c>
      <c r="K229">
        <v>3.0200000000000001E-2</v>
      </c>
      <c r="L229">
        <v>3.2800000000000003E-2</v>
      </c>
      <c r="M229">
        <v>4.6600000000000003E-2</v>
      </c>
      <c r="N229">
        <v>2.0400000000000001E-2</v>
      </c>
      <c r="O229">
        <v>2.9100000000000001E-2</v>
      </c>
    </row>
    <row r="230" spans="2:15" x14ac:dyDescent="0.25">
      <c r="D230">
        <v>2.8199999999999999E-2</v>
      </c>
      <c r="E230">
        <v>2.3599999999999999E-2</v>
      </c>
      <c r="F230">
        <v>5.0099999999999999E-2</v>
      </c>
      <c r="G230">
        <v>3.4299999999999997E-2</v>
      </c>
      <c r="H230">
        <v>3.8899999999999997E-2</v>
      </c>
      <c r="I230">
        <v>3.2399999999999998E-2</v>
      </c>
      <c r="J230">
        <v>1.55E-2</v>
      </c>
      <c r="K230">
        <v>3.0599999999999999E-2</v>
      </c>
      <c r="L230">
        <v>3.1600000000000003E-2</v>
      </c>
      <c r="M230">
        <v>4.6800000000000001E-2</v>
      </c>
      <c r="N230">
        <v>0.02</v>
      </c>
      <c r="O230">
        <v>2.7400000000000001E-2</v>
      </c>
    </row>
    <row r="231" spans="2:15" x14ac:dyDescent="0.25">
      <c r="D231">
        <v>2.6599999999999999E-2</v>
      </c>
      <c r="E231">
        <v>3.0700000000000002E-2</v>
      </c>
      <c r="F231">
        <v>3.09E-2</v>
      </c>
      <c r="G231">
        <v>3.4500000000000003E-2</v>
      </c>
      <c r="H231">
        <v>2.6599999999999999E-2</v>
      </c>
      <c r="I231">
        <v>4.3499999999999997E-2</v>
      </c>
      <c r="J231">
        <v>3.5299999999999998E-2</v>
      </c>
      <c r="K231">
        <v>3.0800000000000001E-2</v>
      </c>
      <c r="L231">
        <v>5.2299999999999999E-2</v>
      </c>
      <c r="M231">
        <v>3.2800000000000003E-2</v>
      </c>
      <c r="N231">
        <v>3.32E-2</v>
      </c>
      <c r="O231">
        <v>5.2600000000000001E-2</v>
      </c>
    </row>
    <row r="232" spans="2:15" x14ac:dyDescent="0.25">
      <c r="D232">
        <v>2.6200000000000001E-2</v>
      </c>
      <c r="E232">
        <v>2.9600000000000001E-2</v>
      </c>
      <c r="F232">
        <v>3.0300000000000001E-2</v>
      </c>
      <c r="G232">
        <v>3.39E-2</v>
      </c>
      <c r="H232">
        <v>2.5999999999999999E-2</v>
      </c>
      <c r="I232">
        <v>4.1500000000000002E-2</v>
      </c>
      <c r="J232">
        <v>3.5200000000000002E-2</v>
      </c>
      <c r="K232">
        <v>2.93E-2</v>
      </c>
      <c r="L232">
        <v>5.1700000000000003E-2</v>
      </c>
      <c r="M232">
        <v>3.1600000000000003E-2</v>
      </c>
      <c r="N232">
        <v>3.1399999999999997E-2</v>
      </c>
      <c r="O232">
        <v>5.2999999999999999E-2</v>
      </c>
    </row>
    <row r="233" spans="2:15" x14ac:dyDescent="0.25">
      <c r="D233">
        <v>3.9699999999999999E-2</v>
      </c>
      <c r="E233">
        <v>3.8600000000000002E-2</v>
      </c>
      <c r="F233">
        <v>3.9199999999999999E-2</v>
      </c>
      <c r="G233">
        <v>3.32E-2</v>
      </c>
      <c r="H233">
        <v>4.2599999999999999E-2</v>
      </c>
      <c r="I233">
        <v>5.3100000000000001E-2</v>
      </c>
      <c r="J233">
        <v>9.2899999999999996E-2</v>
      </c>
      <c r="K233">
        <v>0.03</v>
      </c>
      <c r="L233">
        <v>3.1099999999999999E-2</v>
      </c>
      <c r="M233">
        <v>3.61E-2</v>
      </c>
      <c r="N233">
        <v>2.9899999999999999E-2</v>
      </c>
      <c r="O233">
        <v>2.24E-2</v>
      </c>
    </row>
    <row r="234" spans="2:15" x14ac:dyDescent="0.25">
      <c r="D234">
        <v>3.4700000000000002E-2</v>
      </c>
      <c r="E234">
        <v>3.6700000000000003E-2</v>
      </c>
      <c r="F234">
        <v>3.5000000000000003E-2</v>
      </c>
      <c r="G234">
        <v>3.0700000000000002E-2</v>
      </c>
      <c r="H234">
        <v>4.0399999999999998E-2</v>
      </c>
      <c r="I234">
        <v>4.7300000000000002E-2</v>
      </c>
      <c r="J234">
        <v>8.48E-2</v>
      </c>
      <c r="K234">
        <v>3.3300000000000003E-2</v>
      </c>
      <c r="L234">
        <v>3.1399999999999997E-2</v>
      </c>
      <c r="M234">
        <v>2.6499999999999999E-2</v>
      </c>
      <c r="N234">
        <v>2.86E-2</v>
      </c>
      <c r="O234">
        <v>1.9800000000000002E-2</v>
      </c>
    </row>
    <row r="235" spans="2:15" x14ac:dyDescent="0.25">
      <c r="D235">
        <v>-2.9999999999999997E-4</v>
      </c>
      <c r="E235">
        <v>0</v>
      </c>
      <c r="F235">
        <v>0</v>
      </c>
      <c r="G235">
        <v>-2.9999999999999997E-4</v>
      </c>
      <c r="H235">
        <v>-2.0000000000000001E-4</v>
      </c>
      <c r="I235">
        <v>-2.0000000000000001E-4</v>
      </c>
      <c r="J235">
        <v>-1E-4</v>
      </c>
      <c r="K235">
        <v>-1E-4</v>
      </c>
      <c r="L235">
        <v>-2.0000000000000001E-4</v>
      </c>
      <c r="M235">
        <v>0</v>
      </c>
      <c r="N235">
        <v>-2.9999999999999997E-4</v>
      </c>
      <c r="O235">
        <v>-2.0000000000000001E-4</v>
      </c>
    </row>
    <row r="236" spans="2:15" x14ac:dyDescent="0.25">
      <c r="D236">
        <v>-2.0000000000000001E-4</v>
      </c>
      <c r="E236">
        <v>-2.9999999999999997E-4</v>
      </c>
      <c r="F236">
        <v>-1E-4</v>
      </c>
      <c r="G236">
        <v>-2.0000000000000001E-4</v>
      </c>
      <c r="H236">
        <v>-4.0000000000000002E-4</v>
      </c>
      <c r="I236">
        <v>-2.0000000000000001E-4</v>
      </c>
      <c r="J236">
        <v>0</v>
      </c>
      <c r="K236">
        <v>1E-4</v>
      </c>
      <c r="L236">
        <v>-2.0000000000000001E-4</v>
      </c>
      <c r="M236">
        <v>-2.0000000000000001E-4</v>
      </c>
      <c r="N236">
        <v>6.9999999999999999E-4</v>
      </c>
      <c r="O236">
        <v>1E-4</v>
      </c>
    </row>
    <row r="238" spans="2:15" x14ac:dyDescent="0.25">
      <c r="B238" s="1">
        <v>0.54166666666666663</v>
      </c>
      <c r="C238">
        <v>30</v>
      </c>
      <c r="D238">
        <v>3.2599999999999997E-2</v>
      </c>
      <c r="E238">
        <v>2.6599999999999999E-2</v>
      </c>
      <c r="F238">
        <v>5.3499999999999999E-2</v>
      </c>
      <c r="G238">
        <v>3.49E-2</v>
      </c>
      <c r="H238">
        <v>4.2999999999999997E-2</v>
      </c>
      <c r="I238">
        <v>3.6799999999999999E-2</v>
      </c>
      <c r="J238">
        <v>1.7899999999999999E-2</v>
      </c>
      <c r="K238">
        <v>3.2300000000000002E-2</v>
      </c>
      <c r="L238">
        <v>3.4200000000000001E-2</v>
      </c>
      <c r="M238">
        <v>4.9000000000000002E-2</v>
      </c>
      <c r="N238">
        <v>2.1899999999999999E-2</v>
      </c>
      <c r="O238">
        <v>3.04E-2</v>
      </c>
    </row>
    <row r="239" spans="2:15" x14ac:dyDescent="0.25">
      <c r="D239">
        <v>0.03</v>
      </c>
      <c r="E239">
        <v>2.5100000000000001E-2</v>
      </c>
      <c r="F239">
        <v>5.28E-2</v>
      </c>
      <c r="G239">
        <v>3.6200000000000003E-2</v>
      </c>
      <c r="H239">
        <v>4.0899999999999999E-2</v>
      </c>
      <c r="I239">
        <v>3.4099999999999998E-2</v>
      </c>
      <c r="J239">
        <v>1.77E-2</v>
      </c>
      <c r="K239">
        <v>3.2199999999999999E-2</v>
      </c>
      <c r="L239">
        <v>3.3300000000000003E-2</v>
      </c>
      <c r="M239">
        <v>4.9299999999999997E-2</v>
      </c>
      <c r="N239">
        <v>2.1000000000000001E-2</v>
      </c>
      <c r="O239">
        <v>2.9000000000000001E-2</v>
      </c>
    </row>
    <row r="240" spans="2:15" x14ac:dyDescent="0.25">
      <c r="D240">
        <v>2.7799999999999998E-2</v>
      </c>
      <c r="E240">
        <v>3.2399999999999998E-2</v>
      </c>
      <c r="F240">
        <v>3.3099999999999997E-2</v>
      </c>
      <c r="G240">
        <v>3.5999999999999997E-2</v>
      </c>
      <c r="H240">
        <v>2.8199999999999999E-2</v>
      </c>
      <c r="I240">
        <v>4.5100000000000001E-2</v>
      </c>
      <c r="J240">
        <v>3.7400000000000003E-2</v>
      </c>
      <c r="K240">
        <v>3.2800000000000003E-2</v>
      </c>
      <c r="L240">
        <v>5.5300000000000002E-2</v>
      </c>
      <c r="M240">
        <v>3.4500000000000003E-2</v>
      </c>
      <c r="N240">
        <v>3.49E-2</v>
      </c>
      <c r="O240">
        <v>5.4300000000000001E-2</v>
      </c>
    </row>
    <row r="241" spans="2:15" x14ac:dyDescent="0.25">
      <c r="D241">
        <v>2.8199999999999999E-2</v>
      </c>
      <c r="E241">
        <v>3.1600000000000003E-2</v>
      </c>
      <c r="F241">
        <v>3.15E-2</v>
      </c>
      <c r="G241">
        <v>3.5700000000000003E-2</v>
      </c>
      <c r="H241">
        <v>2.7799999999999998E-2</v>
      </c>
      <c r="I241">
        <v>4.3700000000000003E-2</v>
      </c>
      <c r="J241">
        <v>3.73E-2</v>
      </c>
      <c r="K241">
        <v>3.1099999999999999E-2</v>
      </c>
      <c r="L241">
        <v>5.4199999999999998E-2</v>
      </c>
      <c r="M241">
        <v>3.3099999999999997E-2</v>
      </c>
      <c r="N241">
        <v>3.3700000000000001E-2</v>
      </c>
      <c r="O241">
        <v>5.5399999999999998E-2</v>
      </c>
    </row>
    <row r="242" spans="2:15" x14ac:dyDescent="0.25">
      <c r="D242">
        <v>4.1399999999999999E-2</v>
      </c>
      <c r="E242">
        <v>4.0300000000000002E-2</v>
      </c>
      <c r="F242">
        <v>4.07E-2</v>
      </c>
      <c r="G242">
        <v>3.5099999999999999E-2</v>
      </c>
      <c r="H242">
        <v>4.5100000000000001E-2</v>
      </c>
      <c r="I242">
        <v>5.5300000000000002E-2</v>
      </c>
      <c r="J242">
        <v>9.7299999999999998E-2</v>
      </c>
      <c r="K242">
        <v>3.1699999999999999E-2</v>
      </c>
      <c r="L242">
        <v>3.2399999999999998E-2</v>
      </c>
      <c r="M242">
        <v>3.7999999999999999E-2</v>
      </c>
      <c r="N242">
        <v>3.2300000000000002E-2</v>
      </c>
      <c r="O242">
        <v>2.3E-2</v>
      </c>
    </row>
    <row r="243" spans="2:15" x14ac:dyDescent="0.25">
      <c r="D243">
        <v>3.6600000000000001E-2</v>
      </c>
      <c r="E243">
        <v>3.8300000000000001E-2</v>
      </c>
      <c r="F243">
        <v>3.61E-2</v>
      </c>
      <c r="G243">
        <v>3.2500000000000001E-2</v>
      </c>
      <c r="H243">
        <v>4.2599999999999999E-2</v>
      </c>
      <c r="I243">
        <v>4.8899999999999999E-2</v>
      </c>
      <c r="J243">
        <v>8.7999999999999995E-2</v>
      </c>
      <c r="K243">
        <v>3.3500000000000002E-2</v>
      </c>
      <c r="L243">
        <v>3.27E-2</v>
      </c>
      <c r="M243">
        <v>2.8299999999999999E-2</v>
      </c>
      <c r="N243">
        <v>3.0599999999999999E-2</v>
      </c>
      <c r="O243">
        <v>2.0899999999999998E-2</v>
      </c>
    </row>
    <row r="244" spans="2:15" x14ac:dyDescent="0.25">
      <c r="D244">
        <v>-2.0000000000000001E-4</v>
      </c>
      <c r="E244">
        <v>1E-4</v>
      </c>
      <c r="F244">
        <v>1E-4</v>
      </c>
      <c r="G244">
        <v>-4.0000000000000002E-4</v>
      </c>
      <c r="H244">
        <v>0</v>
      </c>
      <c r="I244">
        <v>0</v>
      </c>
      <c r="J244">
        <v>1E-4</v>
      </c>
      <c r="K244">
        <v>-1E-4</v>
      </c>
      <c r="L244">
        <v>1E-4</v>
      </c>
      <c r="M244">
        <v>1E-4</v>
      </c>
      <c r="N244">
        <v>-1E-4</v>
      </c>
      <c r="O244">
        <v>-2.9999999999999997E-4</v>
      </c>
    </row>
    <row r="245" spans="2:15" x14ac:dyDescent="0.25">
      <c r="D245">
        <v>-2.0000000000000001E-4</v>
      </c>
      <c r="E245">
        <v>-1E-4</v>
      </c>
      <c r="F245">
        <v>-2.0000000000000001E-4</v>
      </c>
      <c r="G245">
        <v>-2.9999999999999997E-4</v>
      </c>
      <c r="H245">
        <v>-2.9999999999999997E-4</v>
      </c>
      <c r="I245">
        <v>-1E-4</v>
      </c>
      <c r="J245">
        <v>0</v>
      </c>
      <c r="K245">
        <v>-1E-4</v>
      </c>
      <c r="L245">
        <v>-1E-4</v>
      </c>
      <c r="M245">
        <v>-1E-4</v>
      </c>
      <c r="N245">
        <v>6.9999999999999999E-4</v>
      </c>
      <c r="O245">
        <v>2.0000000000000001E-4</v>
      </c>
    </row>
    <row r="247" spans="2:15" x14ac:dyDescent="0.25">
      <c r="B247" s="1">
        <v>0.5625</v>
      </c>
      <c r="C247">
        <v>30</v>
      </c>
      <c r="D247">
        <v>3.4799999999999998E-2</v>
      </c>
      <c r="E247">
        <v>2.7799999999999998E-2</v>
      </c>
      <c r="F247">
        <v>5.6099999999999997E-2</v>
      </c>
      <c r="G247">
        <v>3.6499999999999998E-2</v>
      </c>
      <c r="H247">
        <v>4.4999999999999998E-2</v>
      </c>
      <c r="I247">
        <v>3.8899999999999997E-2</v>
      </c>
      <c r="J247">
        <v>1.89E-2</v>
      </c>
      <c r="K247">
        <v>3.44E-2</v>
      </c>
      <c r="L247">
        <v>3.61E-2</v>
      </c>
      <c r="M247">
        <v>5.1700000000000003E-2</v>
      </c>
      <c r="N247">
        <v>2.3599999999999999E-2</v>
      </c>
      <c r="O247">
        <v>3.2300000000000002E-2</v>
      </c>
    </row>
    <row r="248" spans="2:15" x14ac:dyDescent="0.25">
      <c r="D248">
        <v>3.2199999999999999E-2</v>
      </c>
      <c r="E248">
        <v>2.6599999999999999E-2</v>
      </c>
      <c r="F248">
        <v>5.5E-2</v>
      </c>
      <c r="G248">
        <v>3.9E-2</v>
      </c>
      <c r="H248">
        <v>4.2999999999999997E-2</v>
      </c>
      <c r="I248">
        <v>3.5799999999999998E-2</v>
      </c>
      <c r="J248">
        <v>1.7999999999999999E-2</v>
      </c>
      <c r="K248">
        <v>3.3799999999999997E-2</v>
      </c>
      <c r="L248">
        <v>3.49E-2</v>
      </c>
      <c r="M248">
        <v>5.16E-2</v>
      </c>
      <c r="N248">
        <v>2.2200000000000001E-2</v>
      </c>
      <c r="O248">
        <v>3.04E-2</v>
      </c>
    </row>
    <row r="249" spans="2:15" x14ac:dyDescent="0.25">
      <c r="D249">
        <v>2.92E-2</v>
      </c>
      <c r="E249">
        <v>3.3300000000000003E-2</v>
      </c>
      <c r="F249">
        <v>3.4000000000000002E-2</v>
      </c>
      <c r="G249">
        <v>3.8300000000000001E-2</v>
      </c>
      <c r="H249">
        <v>2.9899999999999999E-2</v>
      </c>
      <c r="I249">
        <v>4.7100000000000003E-2</v>
      </c>
      <c r="J249">
        <v>3.95E-2</v>
      </c>
      <c r="K249">
        <v>3.4000000000000002E-2</v>
      </c>
      <c r="L249">
        <v>5.79E-2</v>
      </c>
      <c r="M249">
        <v>3.6200000000000003E-2</v>
      </c>
      <c r="N249">
        <v>3.6299999999999999E-2</v>
      </c>
      <c r="O249">
        <v>5.6800000000000003E-2</v>
      </c>
    </row>
    <row r="250" spans="2:15" x14ac:dyDescent="0.25">
      <c r="D250">
        <v>2.8899999999999999E-2</v>
      </c>
      <c r="E250">
        <v>3.3099999999999997E-2</v>
      </c>
      <c r="F250">
        <v>3.2899999999999999E-2</v>
      </c>
      <c r="G250">
        <v>3.7499999999999999E-2</v>
      </c>
      <c r="H250">
        <v>2.9600000000000001E-2</v>
      </c>
      <c r="I250">
        <v>4.5699999999999998E-2</v>
      </c>
      <c r="J250">
        <v>3.9600000000000003E-2</v>
      </c>
      <c r="K250">
        <v>3.2399999999999998E-2</v>
      </c>
      <c r="L250">
        <v>5.74E-2</v>
      </c>
      <c r="M250">
        <v>3.4799999999999998E-2</v>
      </c>
      <c r="N250">
        <v>3.5299999999999998E-2</v>
      </c>
      <c r="O250">
        <v>5.8200000000000002E-2</v>
      </c>
    </row>
    <row r="251" spans="2:15" x14ac:dyDescent="0.25">
      <c r="D251">
        <v>4.3299999999999998E-2</v>
      </c>
      <c r="E251">
        <v>4.2200000000000001E-2</v>
      </c>
      <c r="F251">
        <v>4.2799999999999998E-2</v>
      </c>
      <c r="G251">
        <v>3.6999999999999998E-2</v>
      </c>
      <c r="H251">
        <v>4.7300000000000002E-2</v>
      </c>
      <c r="I251">
        <v>5.7200000000000001E-2</v>
      </c>
      <c r="J251">
        <v>0.1008</v>
      </c>
      <c r="K251">
        <v>3.32E-2</v>
      </c>
      <c r="L251">
        <v>3.3500000000000002E-2</v>
      </c>
      <c r="M251">
        <v>3.95E-2</v>
      </c>
      <c r="N251">
        <v>3.2599999999999997E-2</v>
      </c>
      <c r="O251">
        <v>2.4400000000000002E-2</v>
      </c>
    </row>
    <row r="252" spans="2:15" x14ac:dyDescent="0.25">
      <c r="D252">
        <v>3.7999999999999999E-2</v>
      </c>
      <c r="E252">
        <v>4.0399999999999998E-2</v>
      </c>
      <c r="F252">
        <v>3.7600000000000001E-2</v>
      </c>
      <c r="G252">
        <v>3.4000000000000002E-2</v>
      </c>
      <c r="H252">
        <v>4.4699999999999997E-2</v>
      </c>
      <c r="I252">
        <v>5.0999999999999997E-2</v>
      </c>
      <c r="J252">
        <v>9.1600000000000001E-2</v>
      </c>
      <c r="K252">
        <v>3.5400000000000001E-2</v>
      </c>
      <c r="L252">
        <v>3.4099999999999998E-2</v>
      </c>
      <c r="M252">
        <v>0.03</v>
      </c>
      <c r="N252">
        <v>3.2599999999999997E-2</v>
      </c>
      <c r="O252">
        <v>2.2499999999999999E-2</v>
      </c>
    </row>
    <row r="253" spans="2:15" x14ac:dyDescent="0.25">
      <c r="D253">
        <v>-2.0000000000000001E-4</v>
      </c>
      <c r="E253">
        <v>-1E-4</v>
      </c>
      <c r="F253">
        <v>1E-4</v>
      </c>
      <c r="G253">
        <v>-2.0000000000000001E-4</v>
      </c>
      <c r="H253">
        <v>0</v>
      </c>
      <c r="I253">
        <v>1E-4</v>
      </c>
      <c r="J253">
        <v>1E-4</v>
      </c>
      <c r="K253">
        <v>0</v>
      </c>
      <c r="L253">
        <v>0</v>
      </c>
      <c r="M253">
        <v>0</v>
      </c>
      <c r="N253">
        <v>-1E-4</v>
      </c>
      <c r="O253">
        <v>-2.9999999999999997E-4</v>
      </c>
    </row>
    <row r="254" spans="2:15" x14ac:dyDescent="0.25">
      <c r="D254">
        <v>-2.0000000000000001E-4</v>
      </c>
      <c r="E254">
        <v>-1E-4</v>
      </c>
      <c r="F254">
        <v>1E-4</v>
      </c>
      <c r="G254">
        <v>-2.0000000000000001E-4</v>
      </c>
      <c r="H254">
        <v>0</v>
      </c>
      <c r="I254">
        <v>-2.0000000000000001E-4</v>
      </c>
      <c r="J254">
        <v>-1E-4</v>
      </c>
      <c r="K254">
        <v>-2.0000000000000001E-4</v>
      </c>
      <c r="L254">
        <v>-2.0000000000000001E-4</v>
      </c>
      <c r="M254">
        <v>1E-4</v>
      </c>
      <c r="N254">
        <v>1.4E-3</v>
      </c>
      <c r="O254">
        <v>2.0000000000000001E-4</v>
      </c>
    </row>
    <row r="256" spans="2:15" x14ac:dyDescent="0.25">
      <c r="B256" s="1">
        <v>0.58333333333333337</v>
      </c>
      <c r="C256">
        <v>30</v>
      </c>
      <c r="D256">
        <v>3.6900000000000002E-2</v>
      </c>
      <c r="E256">
        <v>0.03</v>
      </c>
      <c r="F256">
        <v>5.8700000000000002E-2</v>
      </c>
      <c r="G256">
        <v>3.9E-2</v>
      </c>
      <c r="H256">
        <v>4.7500000000000001E-2</v>
      </c>
      <c r="I256">
        <v>4.1000000000000002E-2</v>
      </c>
      <c r="J256">
        <v>1.9699999999999999E-2</v>
      </c>
      <c r="K256">
        <v>3.6299999999999999E-2</v>
      </c>
      <c r="L256">
        <v>3.78E-2</v>
      </c>
      <c r="M256">
        <v>5.3600000000000002E-2</v>
      </c>
      <c r="N256">
        <v>2.4500000000000001E-2</v>
      </c>
      <c r="O256">
        <v>3.4000000000000002E-2</v>
      </c>
    </row>
    <row r="257" spans="2:15" x14ac:dyDescent="0.25">
      <c r="D257">
        <v>3.3799999999999997E-2</v>
      </c>
      <c r="E257">
        <v>2.75E-2</v>
      </c>
      <c r="F257">
        <v>5.7299999999999997E-2</v>
      </c>
      <c r="G257">
        <v>3.9800000000000002E-2</v>
      </c>
      <c r="H257">
        <v>4.4999999999999998E-2</v>
      </c>
      <c r="I257">
        <v>3.7199999999999997E-2</v>
      </c>
      <c r="J257">
        <v>1.8599999999999998E-2</v>
      </c>
      <c r="K257">
        <v>3.5999999999999997E-2</v>
      </c>
      <c r="L257">
        <v>3.6400000000000002E-2</v>
      </c>
      <c r="M257">
        <v>5.3600000000000002E-2</v>
      </c>
      <c r="N257">
        <v>2.3199999999999998E-2</v>
      </c>
      <c r="O257">
        <v>3.2099999999999997E-2</v>
      </c>
    </row>
    <row r="258" spans="2:15" x14ac:dyDescent="0.25">
      <c r="D258">
        <v>3.1399999999999997E-2</v>
      </c>
      <c r="E258">
        <v>3.5400000000000001E-2</v>
      </c>
      <c r="F258">
        <v>3.6200000000000003E-2</v>
      </c>
      <c r="G258">
        <v>4.02E-2</v>
      </c>
      <c r="H258">
        <v>3.1300000000000001E-2</v>
      </c>
      <c r="I258">
        <v>4.9500000000000002E-2</v>
      </c>
      <c r="J258">
        <v>4.1700000000000001E-2</v>
      </c>
      <c r="K258">
        <v>3.5900000000000001E-2</v>
      </c>
      <c r="L258">
        <v>6.0600000000000001E-2</v>
      </c>
      <c r="M258">
        <v>3.8600000000000002E-2</v>
      </c>
      <c r="N258">
        <v>3.8800000000000001E-2</v>
      </c>
      <c r="O258">
        <v>5.9200000000000003E-2</v>
      </c>
    </row>
    <row r="259" spans="2:15" x14ac:dyDescent="0.25">
      <c r="D259">
        <v>3.04E-2</v>
      </c>
      <c r="E259">
        <v>3.4500000000000003E-2</v>
      </c>
      <c r="F259">
        <v>3.4599999999999999E-2</v>
      </c>
      <c r="G259">
        <v>3.8399999999999997E-2</v>
      </c>
      <c r="H259">
        <v>3.1099999999999999E-2</v>
      </c>
      <c r="I259">
        <v>4.7399999999999998E-2</v>
      </c>
      <c r="J259">
        <v>4.1700000000000001E-2</v>
      </c>
      <c r="K259">
        <v>3.3799999999999997E-2</v>
      </c>
      <c r="L259">
        <v>6.1100000000000002E-2</v>
      </c>
      <c r="M259">
        <v>3.6200000000000003E-2</v>
      </c>
      <c r="N259">
        <v>3.6900000000000002E-2</v>
      </c>
      <c r="O259">
        <v>6.0600000000000001E-2</v>
      </c>
    </row>
    <row r="260" spans="2:15" x14ac:dyDescent="0.25">
      <c r="D260">
        <v>4.5100000000000001E-2</v>
      </c>
      <c r="E260">
        <v>4.3799999999999999E-2</v>
      </c>
      <c r="F260">
        <v>4.4200000000000003E-2</v>
      </c>
      <c r="G260">
        <v>3.8800000000000001E-2</v>
      </c>
      <c r="H260">
        <v>4.9099999999999998E-2</v>
      </c>
      <c r="I260">
        <v>5.9299999999999999E-2</v>
      </c>
      <c r="J260">
        <v>0.1047</v>
      </c>
      <c r="K260">
        <v>3.4599999999999999E-2</v>
      </c>
      <c r="L260">
        <v>3.5200000000000002E-2</v>
      </c>
      <c r="M260">
        <v>4.1500000000000002E-2</v>
      </c>
      <c r="N260">
        <v>3.4599999999999999E-2</v>
      </c>
      <c r="O260">
        <v>2.53E-2</v>
      </c>
    </row>
    <row r="261" spans="2:15" x14ac:dyDescent="0.25">
      <c r="D261">
        <v>3.9699999999999999E-2</v>
      </c>
      <c r="E261">
        <v>4.1599999999999998E-2</v>
      </c>
      <c r="F261">
        <v>3.9600000000000003E-2</v>
      </c>
      <c r="G261">
        <v>3.5799999999999998E-2</v>
      </c>
      <c r="H261">
        <v>4.5900000000000003E-2</v>
      </c>
      <c r="I261">
        <v>5.28E-2</v>
      </c>
      <c r="J261">
        <v>9.4799999999999995E-2</v>
      </c>
      <c r="K261">
        <v>3.5499999999999997E-2</v>
      </c>
      <c r="L261">
        <v>3.5400000000000001E-2</v>
      </c>
      <c r="M261">
        <v>3.09E-2</v>
      </c>
      <c r="N261">
        <v>3.3599999999999998E-2</v>
      </c>
      <c r="O261">
        <v>2.3599999999999999E-2</v>
      </c>
    </row>
    <row r="262" spans="2:15" x14ac:dyDescent="0.25">
      <c r="D262">
        <v>0</v>
      </c>
      <c r="E262">
        <v>-1E-4</v>
      </c>
      <c r="F262">
        <v>0</v>
      </c>
      <c r="G262">
        <v>0</v>
      </c>
      <c r="H262">
        <v>-2.0000000000000001E-4</v>
      </c>
      <c r="I262">
        <v>-2.0000000000000001E-4</v>
      </c>
      <c r="J262">
        <v>-1E-4</v>
      </c>
      <c r="K262">
        <v>0</v>
      </c>
      <c r="L262">
        <v>-1E-4</v>
      </c>
      <c r="M262">
        <v>-1E-4</v>
      </c>
      <c r="N262">
        <v>-2.0000000000000001E-4</v>
      </c>
      <c r="O262">
        <v>-1E-4</v>
      </c>
    </row>
    <row r="263" spans="2:15" x14ac:dyDescent="0.25">
      <c r="D263">
        <v>-2.9999999999999997E-4</v>
      </c>
      <c r="E263">
        <v>2.0000000000000001E-4</v>
      </c>
      <c r="F263">
        <v>1E-4</v>
      </c>
      <c r="G263">
        <v>4.0000000000000002E-4</v>
      </c>
      <c r="H263">
        <v>-1E-4</v>
      </c>
      <c r="I263">
        <v>0</v>
      </c>
      <c r="J263">
        <v>1E-4</v>
      </c>
      <c r="K263">
        <v>1E-4</v>
      </c>
      <c r="L263">
        <v>-2.0000000000000001E-4</v>
      </c>
      <c r="M263">
        <v>0</v>
      </c>
      <c r="N263">
        <v>6.9999999999999999E-4</v>
      </c>
      <c r="O263">
        <v>1E-4</v>
      </c>
    </row>
    <row r="265" spans="2:15" x14ac:dyDescent="0.25">
      <c r="B265" t="s">
        <v>0</v>
      </c>
      <c r="C265" t="s">
        <v>1</v>
      </c>
      <c r="D265">
        <v>1</v>
      </c>
      <c r="E265">
        <v>2</v>
      </c>
      <c r="F265">
        <v>3</v>
      </c>
      <c r="G265">
        <v>4</v>
      </c>
      <c r="H265">
        <v>5</v>
      </c>
      <c r="I265">
        <v>6</v>
      </c>
      <c r="J265">
        <v>7</v>
      </c>
      <c r="K265">
        <v>8</v>
      </c>
      <c r="L265">
        <v>9</v>
      </c>
      <c r="M265">
        <v>10</v>
      </c>
      <c r="N265">
        <v>11</v>
      </c>
      <c r="O265">
        <v>12</v>
      </c>
    </row>
    <row r="266" spans="2:15" x14ac:dyDescent="0.25">
      <c r="D266">
        <v>2.7391350000000001</v>
      </c>
      <c r="E266">
        <v>2.228024</v>
      </c>
      <c r="F266">
        <v>4.4621240000000002</v>
      </c>
      <c r="G266">
        <v>2.9126439999999998</v>
      </c>
      <c r="H266">
        <v>3.5220579999999999</v>
      </c>
      <c r="I266">
        <v>3.0666120000000001</v>
      </c>
      <c r="J266">
        <v>1.5073890000000001</v>
      </c>
      <c r="K266">
        <v>2.6578539999999999</v>
      </c>
      <c r="L266">
        <v>2.7766829999999998</v>
      </c>
      <c r="M266">
        <v>4.0661189999999996</v>
      </c>
      <c r="N266">
        <v>1.828298</v>
      </c>
      <c r="O266">
        <v>2.4400110000000002</v>
      </c>
    </row>
    <row r="267" spans="2:15" x14ac:dyDescent="0.25">
      <c r="D267">
        <v>2.49376</v>
      </c>
      <c r="E267">
        <v>2.054516</v>
      </c>
      <c r="F267">
        <v>4.3653529999999998</v>
      </c>
      <c r="G267">
        <v>2.9650249999999998</v>
      </c>
      <c r="H267">
        <v>3.2844549999999999</v>
      </c>
      <c r="I267">
        <v>2.7908590000000002</v>
      </c>
      <c r="J267">
        <v>1.388342</v>
      </c>
      <c r="K267">
        <v>2.5064039999999999</v>
      </c>
      <c r="L267">
        <v>2.690531</v>
      </c>
      <c r="M267">
        <v>4.0681989999999999</v>
      </c>
      <c r="N267">
        <v>1.715052</v>
      </c>
      <c r="O267">
        <v>2.3633280000000001</v>
      </c>
    </row>
    <row r="268" spans="2:15" x14ac:dyDescent="0.25">
      <c r="D268">
        <v>2.2833610000000002</v>
      </c>
      <c r="E268">
        <v>2.61341</v>
      </c>
      <c r="F268">
        <v>2.6497540000000002</v>
      </c>
      <c r="G268">
        <v>2.9328409999999998</v>
      </c>
      <c r="H268">
        <v>2.3186100000000001</v>
      </c>
      <c r="I268">
        <v>3.6831960000000001</v>
      </c>
      <c r="J268">
        <v>3.0851120000000001</v>
      </c>
      <c r="K268">
        <v>2.5938150000000002</v>
      </c>
      <c r="L268">
        <v>4.5105639999999996</v>
      </c>
      <c r="M268">
        <v>2.8006570000000002</v>
      </c>
      <c r="N268">
        <v>2.8275860000000002</v>
      </c>
      <c r="O268">
        <v>4.3970440000000002</v>
      </c>
    </row>
    <row r="269" spans="2:15" x14ac:dyDescent="0.25">
      <c r="D269">
        <v>2.3064040000000001</v>
      </c>
      <c r="E269">
        <v>2.553585</v>
      </c>
      <c r="F269">
        <v>2.5948549999999999</v>
      </c>
      <c r="G269">
        <v>2.887302</v>
      </c>
      <c r="H269">
        <v>2.3262179999999999</v>
      </c>
      <c r="I269">
        <v>3.561795</v>
      </c>
      <c r="J269">
        <v>3.1015329999999999</v>
      </c>
      <c r="K269">
        <v>2.5130270000000001</v>
      </c>
      <c r="L269">
        <v>4.5283519999999999</v>
      </c>
      <c r="M269">
        <v>2.7020249999999999</v>
      </c>
      <c r="N269">
        <v>2.746305</v>
      </c>
      <c r="O269">
        <v>4.4639850000000001</v>
      </c>
    </row>
    <row r="270" spans="2:15" x14ac:dyDescent="0.25">
      <c r="D270">
        <v>3.3035580000000002</v>
      </c>
      <c r="E270">
        <v>3.2210730000000001</v>
      </c>
      <c r="F270">
        <v>3.2151070000000002</v>
      </c>
      <c r="G270">
        <v>2.851232</v>
      </c>
      <c r="H270">
        <v>3.586973</v>
      </c>
      <c r="I270">
        <v>4.3576899999999998</v>
      </c>
      <c r="J270">
        <v>8.0214009999999991</v>
      </c>
      <c r="K270">
        <v>2.627313</v>
      </c>
      <c r="L270">
        <v>2.5985770000000001</v>
      </c>
      <c r="M270">
        <v>3.1031200000000001</v>
      </c>
      <c r="N270">
        <v>2.631637</v>
      </c>
      <c r="O270">
        <v>1.919978</v>
      </c>
    </row>
    <row r="271" spans="2:15" x14ac:dyDescent="0.25">
      <c r="D271">
        <v>2.882978</v>
      </c>
      <c r="E271">
        <v>3.1217839999999999</v>
      </c>
      <c r="F271">
        <v>2.9127529999999999</v>
      </c>
      <c r="G271">
        <v>2.6087579999999999</v>
      </c>
      <c r="H271">
        <v>3.4198689999999998</v>
      </c>
      <c r="I271">
        <v>3.8835250000000001</v>
      </c>
      <c r="J271">
        <v>7.2639849999999999</v>
      </c>
      <c r="K271">
        <v>3.1664479999999999</v>
      </c>
      <c r="L271">
        <v>2.6529829999999999</v>
      </c>
      <c r="M271">
        <v>2.2942529999999999</v>
      </c>
      <c r="N271">
        <v>2.549261</v>
      </c>
      <c r="O271">
        <v>1.7253419999999999</v>
      </c>
    </row>
    <row r="272" spans="2:15" x14ac:dyDescent="0.25">
      <c r="D272">
        <v>-1.1221E-2</v>
      </c>
      <c r="E272">
        <v>-9.8519999999999996E-3</v>
      </c>
      <c r="F272">
        <v>-9.9069999999999991E-3</v>
      </c>
      <c r="G272">
        <v>-1.5873000000000002E-2</v>
      </c>
      <c r="H272">
        <v>-9.5790000000000007E-3</v>
      </c>
      <c r="I272">
        <v>-5.692E-3</v>
      </c>
      <c r="J272">
        <v>-3.777E-3</v>
      </c>
      <c r="K272">
        <v>-9.7429999999999999E-3</v>
      </c>
      <c r="L272">
        <v>-1.3738E-2</v>
      </c>
      <c r="M272">
        <v>-8.2649999999999998E-3</v>
      </c>
      <c r="N272">
        <v>-5.5279999999999999E-3</v>
      </c>
      <c r="O272">
        <v>-5.7470000000000004E-3</v>
      </c>
    </row>
    <row r="273" spans="4:15" x14ac:dyDescent="0.25">
      <c r="D273">
        <v>-3.8310000000000002E-3</v>
      </c>
      <c r="E273">
        <v>5.5000000000000002E-5</v>
      </c>
      <c r="F273">
        <v>-2.0249999999999999E-3</v>
      </c>
      <c r="G273">
        <v>-1.0508999999999999E-2</v>
      </c>
      <c r="H273">
        <v>-1.0673E-2</v>
      </c>
      <c r="I273">
        <v>-1.04E-2</v>
      </c>
      <c r="J273">
        <v>-2.0799999999999998E-3</v>
      </c>
      <c r="K273">
        <v>-2.7369999999999998E-3</v>
      </c>
      <c r="L273">
        <v>-4.0499999999999998E-3</v>
      </c>
      <c r="M273">
        <v>-2.7910000000000001E-3</v>
      </c>
      <c r="N273">
        <v>7.8160999999999994E-2</v>
      </c>
      <c r="O273">
        <v>2.846E-3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273"/>
  <sheetViews>
    <sheetView workbookViewId="0">
      <selection activeCell="D265" sqref="D265:O271"/>
    </sheetView>
  </sheetViews>
  <sheetFormatPr defaultColWidth="8.77734375" defaultRowHeight="13.2" x14ac:dyDescent="0.25"/>
  <sheetData>
    <row r="3" spans="2:15" x14ac:dyDescent="0.25">
      <c r="B3" t="s">
        <v>0</v>
      </c>
      <c r="C3" t="s">
        <v>1</v>
      </c>
      <c r="D3">
        <v>1</v>
      </c>
      <c r="E3">
        <v>2</v>
      </c>
      <c r="F3">
        <v>3</v>
      </c>
      <c r="G3">
        <v>4</v>
      </c>
      <c r="H3">
        <v>5</v>
      </c>
      <c r="I3">
        <v>6</v>
      </c>
      <c r="J3">
        <v>7</v>
      </c>
      <c r="K3">
        <v>8</v>
      </c>
      <c r="L3">
        <v>9</v>
      </c>
      <c r="M3">
        <v>10</v>
      </c>
      <c r="N3">
        <v>11</v>
      </c>
      <c r="O3">
        <v>12</v>
      </c>
    </row>
    <row r="4" spans="2:15" x14ac:dyDescent="0.25">
      <c r="B4" s="1">
        <v>0</v>
      </c>
      <c r="C4">
        <v>30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K4" t="s">
        <v>2</v>
      </c>
      <c r="L4" t="s">
        <v>2</v>
      </c>
      <c r="M4" t="s">
        <v>2</v>
      </c>
      <c r="N4" t="s">
        <v>2</v>
      </c>
      <c r="O4" t="s">
        <v>2</v>
      </c>
    </row>
    <row r="5" spans="2:15" x14ac:dyDescent="0.25">
      <c r="D5" t="s">
        <v>2</v>
      </c>
      <c r="E5" t="s">
        <v>2</v>
      </c>
      <c r="F5" t="s">
        <v>2</v>
      </c>
      <c r="G5" t="s">
        <v>2</v>
      </c>
      <c r="H5" t="s">
        <v>2</v>
      </c>
      <c r="I5" t="s">
        <v>2</v>
      </c>
      <c r="J5" t="s">
        <v>2</v>
      </c>
      <c r="K5" t="s">
        <v>2</v>
      </c>
      <c r="L5" t="s">
        <v>2</v>
      </c>
      <c r="M5" t="s">
        <v>2</v>
      </c>
      <c r="N5" t="s">
        <v>2</v>
      </c>
      <c r="O5" t="s">
        <v>2</v>
      </c>
    </row>
    <row r="6" spans="2:15" x14ac:dyDescent="0.25">
      <c r="D6" t="s">
        <v>2</v>
      </c>
      <c r="E6" t="s">
        <v>2</v>
      </c>
      <c r="F6" t="s">
        <v>2</v>
      </c>
      <c r="G6" t="s">
        <v>2</v>
      </c>
      <c r="H6" t="s">
        <v>2</v>
      </c>
      <c r="I6" t="s">
        <v>2</v>
      </c>
      <c r="J6" t="s">
        <v>2</v>
      </c>
      <c r="K6" t="s">
        <v>2</v>
      </c>
      <c r="L6" t="s">
        <v>2</v>
      </c>
      <c r="M6" t="s">
        <v>2</v>
      </c>
      <c r="N6" t="s">
        <v>2</v>
      </c>
      <c r="O6" t="s">
        <v>2</v>
      </c>
    </row>
    <row r="7" spans="2:15" x14ac:dyDescent="0.25">
      <c r="D7" t="s">
        <v>2</v>
      </c>
      <c r="E7" t="s">
        <v>2</v>
      </c>
      <c r="F7" t="s">
        <v>2</v>
      </c>
      <c r="G7" t="s">
        <v>2</v>
      </c>
      <c r="H7" t="s">
        <v>2</v>
      </c>
      <c r="I7" t="s">
        <v>2</v>
      </c>
      <c r="J7" t="s">
        <v>2</v>
      </c>
      <c r="K7" t="s">
        <v>2</v>
      </c>
      <c r="L7" t="s">
        <v>2</v>
      </c>
      <c r="M7" t="s">
        <v>2</v>
      </c>
      <c r="N7" t="s">
        <v>2</v>
      </c>
      <c r="O7" t="s">
        <v>2</v>
      </c>
    </row>
    <row r="8" spans="2:15" x14ac:dyDescent="0.25">
      <c r="D8" t="s">
        <v>2</v>
      </c>
      <c r="E8" t="s">
        <v>2</v>
      </c>
      <c r="F8" t="s">
        <v>2</v>
      </c>
      <c r="G8" t="s">
        <v>2</v>
      </c>
      <c r="H8" t="s">
        <v>2</v>
      </c>
      <c r="I8" t="s">
        <v>2</v>
      </c>
      <c r="J8" t="s">
        <v>2</v>
      </c>
      <c r="K8" t="s">
        <v>2</v>
      </c>
      <c r="L8" t="s">
        <v>2</v>
      </c>
      <c r="M8" t="s">
        <v>2</v>
      </c>
      <c r="N8" t="s">
        <v>2</v>
      </c>
      <c r="O8" t="s">
        <v>2</v>
      </c>
    </row>
    <row r="9" spans="2:15" x14ac:dyDescent="0.25">
      <c r="D9" t="s">
        <v>2</v>
      </c>
      <c r="E9" t="s">
        <v>2</v>
      </c>
      <c r="F9" t="s">
        <v>2</v>
      </c>
      <c r="G9" t="s">
        <v>2</v>
      </c>
      <c r="H9" t="s">
        <v>2</v>
      </c>
      <c r="I9" t="s">
        <v>2</v>
      </c>
      <c r="J9" t="s">
        <v>2</v>
      </c>
      <c r="K9" t="s">
        <v>2</v>
      </c>
      <c r="L9" t="s">
        <v>2</v>
      </c>
      <c r="M9" t="s">
        <v>2</v>
      </c>
      <c r="N9" t="s">
        <v>2</v>
      </c>
      <c r="O9" t="s">
        <v>2</v>
      </c>
    </row>
    <row r="10" spans="2:15" x14ac:dyDescent="0.25">
      <c r="D10" t="s">
        <v>2</v>
      </c>
      <c r="E10" t="s">
        <v>2</v>
      </c>
      <c r="F10" t="s">
        <v>2</v>
      </c>
      <c r="G10" t="s">
        <v>2</v>
      </c>
      <c r="H10" t="s">
        <v>2</v>
      </c>
      <c r="I10" t="s">
        <v>2</v>
      </c>
      <c r="J10" t="s">
        <v>2</v>
      </c>
      <c r="K10" t="s">
        <v>2</v>
      </c>
      <c r="L10" t="s">
        <v>2</v>
      </c>
      <c r="M10" t="s">
        <v>2</v>
      </c>
      <c r="N10" t="s">
        <v>2</v>
      </c>
      <c r="O10" t="s">
        <v>2</v>
      </c>
    </row>
    <row r="11" spans="2:15" x14ac:dyDescent="0.25">
      <c r="D11" t="s">
        <v>2</v>
      </c>
      <c r="E11" t="s">
        <v>2</v>
      </c>
      <c r="F11" t="s">
        <v>2</v>
      </c>
      <c r="G11" t="s">
        <v>2</v>
      </c>
      <c r="H11" t="s">
        <v>2</v>
      </c>
      <c r="I11" t="s">
        <v>2</v>
      </c>
      <c r="J11" t="s">
        <v>2</v>
      </c>
      <c r="K11" t="s">
        <v>2</v>
      </c>
      <c r="L11" t="s">
        <v>2</v>
      </c>
      <c r="M11" t="s">
        <v>2</v>
      </c>
      <c r="N11" t="s">
        <v>2</v>
      </c>
      <c r="O11" t="s">
        <v>2</v>
      </c>
    </row>
    <row r="13" spans="2:15" x14ac:dyDescent="0.25">
      <c r="B13" s="1">
        <v>2.0833333333333332E-2</v>
      </c>
      <c r="C13">
        <v>30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2:15" x14ac:dyDescent="0.25"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2:15" x14ac:dyDescent="0.25"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2:15" x14ac:dyDescent="0.25"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</row>
    <row r="17" spans="2:15" x14ac:dyDescent="0.25"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</row>
    <row r="18" spans="2:15" x14ac:dyDescent="0.25"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</row>
    <row r="19" spans="2:15" x14ac:dyDescent="0.25"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</row>
    <row r="20" spans="2:15" x14ac:dyDescent="0.25"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</row>
    <row r="22" spans="2:15" x14ac:dyDescent="0.25">
      <c r="B22" s="1">
        <v>4.1666666666666664E-2</v>
      </c>
      <c r="C22">
        <v>30</v>
      </c>
      <c r="D22">
        <v>5.1000000000000004E-3</v>
      </c>
      <c r="E22">
        <v>5.4999999999999997E-3</v>
      </c>
      <c r="F22">
        <v>6.6E-3</v>
      </c>
      <c r="G22">
        <v>4.7999999999999996E-3</v>
      </c>
      <c r="H22">
        <v>6.4000000000000003E-3</v>
      </c>
      <c r="I22">
        <v>5.4999999999999997E-3</v>
      </c>
      <c r="J22">
        <v>4.0000000000000001E-3</v>
      </c>
      <c r="K22">
        <v>5.1999999999999998E-3</v>
      </c>
      <c r="L22">
        <v>5.7999999999999996E-3</v>
      </c>
      <c r="M22">
        <v>4.8999999999999998E-3</v>
      </c>
      <c r="N22">
        <v>4.5999999999999999E-3</v>
      </c>
      <c r="O22">
        <v>7.3000000000000001E-3</v>
      </c>
    </row>
    <row r="23" spans="2:15" x14ac:dyDescent="0.25">
      <c r="D23">
        <v>4.0000000000000001E-3</v>
      </c>
      <c r="E23">
        <v>4.7999999999999996E-3</v>
      </c>
      <c r="F23">
        <v>5.1999999999999998E-3</v>
      </c>
      <c r="G23">
        <v>4.0000000000000001E-3</v>
      </c>
      <c r="H23">
        <v>6.3E-3</v>
      </c>
      <c r="I23">
        <v>5.3E-3</v>
      </c>
      <c r="J23">
        <v>3.5999999999999999E-3</v>
      </c>
      <c r="K23">
        <v>4.7000000000000002E-3</v>
      </c>
      <c r="L23">
        <v>4.7000000000000002E-3</v>
      </c>
      <c r="M23">
        <v>3.8999999999999998E-3</v>
      </c>
      <c r="N23">
        <v>3.7000000000000002E-3</v>
      </c>
      <c r="O23">
        <v>5.8999999999999999E-3</v>
      </c>
    </row>
    <row r="24" spans="2:15" x14ac:dyDescent="0.25">
      <c r="D24">
        <v>5.0000000000000001E-3</v>
      </c>
      <c r="E24">
        <v>4.7000000000000002E-3</v>
      </c>
      <c r="F24">
        <v>4.1000000000000003E-3</v>
      </c>
      <c r="G24">
        <v>5.0000000000000001E-3</v>
      </c>
      <c r="H24">
        <v>4.4999999999999997E-3</v>
      </c>
      <c r="I24">
        <v>6.3E-3</v>
      </c>
      <c r="J24">
        <v>3.3999999999999998E-3</v>
      </c>
      <c r="K24">
        <v>5.0000000000000001E-3</v>
      </c>
      <c r="L24">
        <v>5.8999999999999999E-3</v>
      </c>
      <c r="M24">
        <v>5.7000000000000002E-3</v>
      </c>
      <c r="N24">
        <v>4.0000000000000001E-3</v>
      </c>
      <c r="O24">
        <v>6.1000000000000004E-3</v>
      </c>
    </row>
    <row r="25" spans="2:15" x14ac:dyDescent="0.25">
      <c r="D25">
        <v>3.5000000000000001E-3</v>
      </c>
      <c r="E25">
        <v>3.5999999999999999E-3</v>
      </c>
      <c r="F25">
        <v>3.3999999999999998E-3</v>
      </c>
      <c r="G25">
        <v>5.5999999999999999E-3</v>
      </c>
      <c r="H25">
        <v>3.3E-3</v>
      </c>
      <c r="I25">
        <v>5.4000000000000003E-3</v>
      </c>
      <c r="J25">
        <v>3.2000000000000002E-3</v>
      </c>
      <c r="K25">
        <v>4.3E-3</v>
      </c>
      <c r="L25">
        <v>4.4000000000000003E-3</v>
      </c>
      <c r="M25">
        <v>5.8999999999999999E-3</v>
      </c>
      <c r="N25">
        <v>4.8999999999999998E-3</v>
      </c>
      <c r="O25">
        <v>6.4999999999999997E-3</v>
      </c>
    </row>
    <row r="26" spans="2:15" x14ac:dyDescent="0.25">
      <c r="D26">
        <v>5.5999999999999999E-3</v>
      </c>
      <c r="E26">
        <v>5.7999999999999996E-3</v>
      </c>
      <c r="F26">
        <v>5.4000000000000003E-3</v>
      </c>
      <c r="G26">
        <v>5.3E-3</v>
      </c>
      <c r="H26">
        <v>6.1000000000000004E-3</v>
      </c>
      <c r="I26">
        <v>6.1999999999999998E-3</v>
      </c>
      <c r="J26">
        <v>7.3000000000000001E-3</v>
      </c>
      <c r="K26">
        <v>4.5999999999999999E-3</v>
      </c>
      <c r="L26">
        <v>4.5999999999999999E-3</v>
      </c>
      <c r="M26">
        <v>5.1999999999999998E-3</v>
      </c>
      <c r="N26">
        <v>2.8999999999999998E-3</v>
      </c>
      <c r="O26">
        <v>2.3E-3</v>
      </c>
    </row>
    <row r="27" spans="2:15" x14ac:dyDescent="0.25">
      <c r="D27">
        <v>5.7999999999999996E-3</v>
      </c>
      <c r="E27">
        <v>5.7999999999999996E-3</v>
      </c>
      <c r="F27">
        <v>6.8999999999999999E-3</v>
      </c>
      <c r="G27">
        <v>5.8999999999999999E-3</v>
      </c>
      <c r="H27">
        <v>6.7000000000000002E-3</v>
      </c>
      <c r="I27">
        <v>6.1000000000000004E-3</v>
      </c>
      <c r="J27">
        <v>7.6E-3</v>
      </c>
      <c r="K27">
        <v>4.4999999999999997E-3</v>
      </c>
      <c r="L27">
        <v>4.7000000000000002E-3</v>
      </c>
      <c r="M27">
        <v>5.1999999999999998E-3</v>
      </c>
      <c r="N27">
        <v>3.8999999999999998E-3</v>
      </c>
      <c r="O27">
        <v>2.8999999999999998E-3</v>
      </c>
    </row>
    <row r="28" spans="2:15" x14ac:dyDescent="0.25">
      <c r="D28">
        <v>-1E-4</v>
      </c>
      <c r="E28">
        <v>-1E-4</v>
      </c>
      <c r="F28">
        <v>1E-4</v>
      </c>
      <c r="G28">
        <v>-4.0000000000000002E-4</v>
      </c>
      <c r="H28">
        <v>-2.0000000000000001E-4</v>
      </c>
      <c r="I28">
        <v>-1E-4</v>
      </c>
      <c r="J28">
        <v>-2.0000000000000001E-4</v>
      </c>
      <c r="K28">
        <v>1E-4</v>
      </c>
      <c r="L28">
        <v>-1E-4</v>
      </c>
      <c r="M28">
        <v>-2.0000000000000001E-4</v>
      </c>
      <c r="N28">
        <v>2.0000000000000001E-4</v>
      </c>
      <c r="O28">
        <v>-1E-4</v>
      </c>
    </row>
    <row r="29" spans="2:15" x14ac:dyDescent="0.25">
      <c r="D29">
        <v>1E-4</v>
      </c>
      <c r="E29">
        <v>0</v>
      </c>
      <c r="F29">
        <v>1E-4</v>
      </c>
      <c r="G29">
        <v>-2.0000000000000001E-4</v>
      </c>
      <c r="H29">
        <v>-1E-4</v>
      </c>
      <c r="I29">
        <v>-2.0000000000000001E-4</v>
      </c>
      <c r="J29">
        <v>-5.0000000000000001E-4</v>
      </c>
      <c r="K29">
        <v>-1E-4</v>
      </c>
      <c r="L29">
        <v>0</v>
      </c>
      <c r="M29">
        <v>1E-4</v>
      </c>
      <c r="N29">
        <v>0</v>
      </c>
      <c r="O29">
        <v>2.9999999999999997E-4</v>
      </c>
    </row>
    <row r="31" spans="2:15" x14ac:dyDescent="0.25">
      <c r="B31" s="1">
        <v>6.25E-2</v>
      </c>
      <c r="C31">
        <v>30</v>
      </c>
      <c r="D31">
        <v>1.04E-2</v>
      </c>
      <c r="E31">
        <v>1.0699999999999999E-2</v>
      </c>
      <c r="F31">
        <v>1.2200000000000001E-2</v>
      </c>
      <c r="G31">
        <v>1.04E-2</v>
      </c>
      <c r="H31">
        <v>1.2999999999999999E-2</v>
      </c>
      <c r="I31">
        <v>1.09E-2</v>
      </c>
      <c r="J31">
        <v>8.0000000000000002E-3</v>
      </c>
      <c r="K31">
        <v>1.1900000000000001E-2</v>
      </c>
      <c r="L31">
        <v>1.0999999999999999E-2</v>
      </c>
      <c r="M31">
        <v>1.0500000000000001E-2</v>
      </c>
      <c r="N31">
        <v>9.4000000000000004E-3</v>
      </c>
      <c r="O31">
        <v>1.4800000000000001E-2</v>
      </c>
    </row>
    <row r="32" spans="2:15" x14ac:dyDescent="0.25">
      <c r="D32">
        <v>8.8000000000000005E-3</v>
      </c>
      <c r="E32">
        <v>1.32E-2</v>
      </c>
      <c r="F32">
        <v>1.0999999999999999E-2</v>
      </c>
      <c r="G32">
        <v>8.9999999999999993E-3</v>
      </c>
      <c r="H32">
        <v>1.2500000000000001E-2</v>
      </c>
      <c r="I32">
        <v>1.06E-2</v>
      </c>
      <c r="J32">
        <v>7.6E-3</v>
      </c>
      <c r="K32">
        <v>1.06E-2</v>
      </c>
      <c r="L32">
        <v>1.01E-2</v>
      </c>
      <c r="M32">
        <v>8.6E-3</v>
      </c>
      <c r="N32">
        <v>8.6E-3</v>
      </c>
      <c r="O32">
        <v>1.23E-2</v>
      </c>
    </row>
    <row r="33" spans="2:15" x14ac:dyDescent="0.25">
      <c r="D33">
        <v>9.7999999999999997E-3</v>
      </c>
      <c r="E33">
        <v>8.6999999999999994E-3</v>
      </c>
      <c r="F33">
        <v>8.3999999999999995E-3</v>
      </c>
      <c r="G33">
        <v>1.0699999999999999E-2</v>
      </c>
      <c r="H33">
        <v>9.4000000000000004E-3</v>
      </c>
      <c r="I33">
        <v>1.24E-2</v>
      </c>
      <c r="J33">
        <v>7.9000000000000008E-3</v>
      </c>
      <c r="K33">
        <v>1.03E-2</v>
      </c>
      <c r="L33">
        <v>1.2200000000000001E-2</v>
      </c>
      <c r="M33">
        <v>1.2800000000000001E-2</v>
      </c>
      <c r="N33">
        <v>9.2999999999999992E-3</v>
      </c>
      <c r="O33">
        <v>1.29E-2</v>
      </c>
    </row>
    <row r="34" spans="2:15" x14ac:dyDescent="0.25">
      <c r="D34">
        <v>8.0000000000000002E-3</v>
      </c>
      <c r="E34">
        <v>7.7999999999999996E-3</v>
      </c>
      <c r="F34">
        <v>7.9000000000000008E-3</v>
      </c>
      <c r="G34">
        <v>1.21E-2</v>
      </c>
      <c r="H34">
        <v>8.3999999999999995E-3</v>
      </c>
      <c r="I34">
        <v>1.0800000000000001E-2</v>
      </c>
      <c r="J34">
        <v>7.1000000000000004E-3</v>
      </c>
      <c r="K34">
        <v>9.4000000000000004E-3</v>
      </c>
      <c r="L34">
        <v>1.0500000000000001E-2</v>
      </c>
      <c r="M34">
        <v>1.14E-2</v>
      </c>
      <c r="N34">
        <v>1.0699999999999999E-2</v>
      </c>
      <c r="O34">
        <v>1.2800000000000001E-2</v>
      </c>
    </row>
    <row r="35" spans="2:15" x14ac:dyDescent="0.25">
      <c r="D35">
        <v>1.1599999999999999E-2</v>
      </c>
      <c r="E35">
        <v>1.1900000000000001E-2</v>
      </c>
      <c r="F35">
        <v>1.2200000000000001E-2</v>
      </c>
      <c r="G35">
        <v>1.15E-2</v>
      </c>
      <c r="H35">
        <v>1.38E-2</v>
      </c>
      <c r="I35">
        <v>1.2699999999999999E-2</v>
      </c>
      <c r="J35">
        <v>1.5699999999999999E-2</v>
      </c>
      <c r="K35">
        <v>9.5999999999999992E-3</v>
      </c>
      <c r="L35">
        <v>9.4999999999999998E-3</v>
      </c>
      <c r="M35">
        <v>1.09E-2</v>
      </c>
      <c r="N35">
        <v>6.8999999999999999E-3</v>
      </c>
      <c r="O35">
        <v>5.1999999999999998E-3</v>
      </c>
    </row>
    <row r="36" spans="2:15" x14ac:dyDescent="0.25">
      <c r="D36">
        <v>1.18E-2</v>
      </c>
      <c r="E36">
        <v>1.2800000000000001E-2</v>
      </c>
      <c r="F36">
        <v>1.37E-2</v>
      </c>
      <c r="G36">
        <v>1.2E-2</v>
      </c>
      <c r="H36">
        <v>1.46E-2</v>
      </c>
      <c r="I36">
        <v>1.29E-2</v>
      </c>
      <c r="J36">
        <v>1.5800000000000002E-2</v>
      </c>
      <c r="K36">
        <v>9.2999999999999992E-3</v>
      </c>
      <c r="L36">
        <v>9.4999999999999998E-3</v>
      </c>
      <c r="M36">
        <v>1.12E-2</v>
      </c>
      <c r="N36">
        <v>7.1000000000000004E-3</v>
      </c>
      <c r="O36">
        <v>5.3E-3</v>
      </c>
    </row>
    <row r="37" spans="2:15" x14ac:dyDescent="0.25">
      <c r="D37">
        <v>-1E-4</v>
      </c>
      <c r="E37">
        <v>0</v>
      </c>
      <c r="F37">
        <v>-1E-4</v>
      </c>
      <c r="G37">
        <v>0</v>
      </c>
      <c r="H37">
        <v>-1E-4</v>
      </c>
      <c r="I37">
        <v>-2.0000000000000001E-4</v>
      </c>
      <c r="J37">
        <v>-2.0000000000000001E-4</v>
      </c>
      <c r="K37">
        <v>2.9999999999999997E-4</v>
      </c>
      <c r="L37">
        <v>-1E-4</v>
      </c>
      <c r="M37">
        <v>-2.0000000000000001E-4</v>
      </c>
      <c r="N37">
        <v>1E-4</v>
      </c>
      <c r="O37">
        <v>-1E-4</v>
      </c>
    </row>
    <row r="38" spans="2:15" x14ac:dyDescent="0.25">
      <c r="D38">
        <v>-1E-4</v>
      </c>
      <c r="E38">
        <v>-1E-4</v>
      </c>
      <c r="F38">
        <v>0</v>
      </c>
      <c r="G38">
        <v>-2.9999999999999997E-4</v>
      </c>
      <c r="H38">
        <v>-2.0000000000000001E-4</v>
      </c>
      <c r="I38">
        <v>-2.9999999999999997E-4</v>
      </c>
      <c r="J38">
        <v>-2.0000000000000001E-4</v>
      </c>
      <c r="K38">
        <v>-2.0000000000000001E-4</v>
      </c>
      <c r="L38">
        <v>-1E-4</v>
      </c>
      <c r="M38">
        <v>1E-4</v>
      </c>
      <c r="N38">
        <v>1E-4</v>
      </c>
      <c r="O38">
        <v>0</v>
      </c>
    </row>
    <row r="40" spans="2:15" x14ac:dyDescent="0.25">
      <c r="B40" s="1">
        <v>8.3333333333333329E-2</v>
      </c>
      <c r="C40">
        <v>30</v>
      </c>
      <c r="D40">
        <v>1.6400000000000001E-2</v>
      </c>
      <c r="E40">
        <v>1.6199999999999999E-2</v>
      </c>
      <c r="F40">
        <v>1.9199999999999998E-2</v>
      </c>
      <c r="G40">
        <v>1.6199999999999999E-2</v>
      </c>
      <c r="H40">
        <v>1.9900000000000001E-2</v>
      </c>
      <c r="I40">
        <v>1.7399999999999999E-2</v>
      </c>
      <c r="J40">
        <v>1.29E-2</v>
      </c>
      <c r="K40">
        <v>1.9199999999999998E-2</v>
      </c>
      <c r="L40">
        <v>1.5800000000000002E-2</v>
      </c>
      <c r="M40">
        <v>1.6500000000000001E-2</v>
      </c>
      <c r="N40">
        <v>1.4800000000000001E-2</v>
      </c>
      <c r="O40">
        <v>2.2100000000000002E-2</v>
      </c>
    </row>
    <row r="41" spans="2:15" x14ac:dyDescent="0.25">
      <c r="D41">
        <v>1.4E-2</v>
      </c>
      <c r="E41">
        <v>1.47E-2</v>
      </c>
      <c r="F41">
        <v>1.7100000000000001E-2</v>
      </c>
      <c r="G41">
        <v>1.35E-2</v>
      </c>
      <c r="H41">
        <v>1.9599999999999999E-2</v>
      </c>
      <c r="I41">
        <v>1.7000000000000001E-2</v>
      </c>
      <c r="J41">
        <v>1.2E-2</v>
      </c>
      <c r="K41">
        <v>1.7000000000000001E-2</v>
      </c>
      <c r="L41">
        <v>1.4999999999999999E-2</v>
      </c>
      <c r="M41">
        <v>1.37E-2</v>
      </c>
      <c r="N41">
        <v>1.41E-2</v>
      </c>
      <c r="O41">
        <v>1.8700000000000001E-2</v>
      </c>
    </row>
    <row r="42" spans="2:15" x14ac:dyDescent="0.25">
      <c r="D42">
        <v>1.5699999999999999E-2</v>
      </c>
      <c r="E42">
        <v>1.34E-2</v>
      </c>
      <c r="F42">
        <v>1.2500000000000001E-2</v>
      </c>
      <c r="G42">
        <v>1.72E-2</v>
      </c>
      <c r="H42">
        <v>1.38E-2</v>
      </c>
      <c r="I42">
        <v>1.95E-2</v>
      </c>
      <c r="J42">
        <v>1.26E-2</v>
      </c>
      <c r="K42">
        <v>1.5699999999999999E-2</v>
      </c>
      <c r="L42">
        <v>1.8700000000000001E-2</v>
      </c>
      <c r="M42">
        <v>1.9300000000000001E-2</v>
      </c>
      <c r="N42">
        <v>1.5299999999999999E-2</v>
      </c>
      <c r="O42">
        <v>2.0500000000000001E-2</v>
      </c>
    </row>
    <row r="43" spans="2:15" x14ac:dyDescent="0.25">
      <c r="D43">
        <v>1.2999999999999999E-2</v>
      </c>
      <c r="E43">
        <v>1.2500000000000001E-2</v>
      </c>
      <c r="F43">
        <v>1.17E-2</v>
      </c>
      <c r="G43">
        <v>1.8200000000000001E-2</v>
      </c>
      <c r="H43">
        <v>1.35E-2</v>
      </c>
      <c r="I43">
        <v>1.6899999999999998E-2</v>
      </c>
      <c r="J43">
        <v>1.1599999999999999E-2</v>
      </c>
      <c r="K43">
        <v>1.4999999999999999E-2</v>
      </c>
      <c r="L43">
        <v>1.7000000000000001E-2</v>
      </c>
      <c r="M43">
        <v>1.7600000000000001E-2</v>
      </c>
      <c r="N43">
        <v>1.7299999999999999E-2</v>
      </c>
      <c r="O43">
        <v>1.9800000000000002E-2</v>
      </c>
    </row>
    <row r="44" spans="2:15" x14ac:dyDescent="0.25">
      <c r="D44">
        <v>1.7999999999999999E-2</v>
      </c>
      <c r="E44">
        <v>1.8700000000000001E-2</v>
      </c>
      <c r="F44">
        <v>1.9800000000000002E-2</v>
      </c>
      <c r="G44">
        <v>1.8599999999999998E-2</v>
      </c>
      <c r="H44">
        <v>2.1899999999999999E-2</v>
      </c>
      <c r="I44">
        <v>1.9900000000000001E-2</v>
      </c>
      <c r="J44">
        <v>2.4500000000000001E-2</v>
      </c>
      <c r="K44">
        <v>1.5100000000000001E-2</v>
      </c>
      <c r="L44">
        <v>1.5100000000000001E-2</v>
      </c>
      <c r="M44">
        <v>1.78E-2</v>
      </c>
      <c r="N44">
        <v>1.09E-2</v>
      </c>
      <c r="O44">
        <v>8.8999999999999999E-3</v>
      </c>
    </row>
    <row r="45" spans="2:15" x14ac:dyDescent="0.25">
      <c r="D45">
        <v>1.7999999999999999E-2</v>
      </c>
      <c r="E45">
        <v>1.89E-2</v>
      </c>
      <c r="F45">
        <v>2.12E-2</v>
      </c>
      <c r="G45">
        <v>1.9099999999999999E-2</v>
      </c>
      <c r="H45">
        <v>2.2800000000000001E-2</v>
      </c>
      <c r="I45">
        <v>1.9800000000000002E-2</v>
      </c>
      <c r="J45">
        <v>2.5700000000000001E-2</v>
      </c>
      <c r="K45">
        <v>1.46E-2</v>
      </c>
      <c r="L45">
        <v>1.44E-2</v>
      </c>
      <c r="M45">
        <v>1.7999999999999999E-2</v>
      </c>
      <c r="N45">
        <v>1.14E-2</v>
      </c>
      <c r="O45">
        <v>9.4999999999999998E-3</v>
      </c>
    </row>
    <row r="46" spans="2:15" x14ac:dyDescent="0.25">
      <c r="D46">
        <v>-2.0000000000000001E-4</v>
      </c>
      <c r="E46">
        <v>0</v>
      </c>
      <c r="F46">
        <v>1E-4</v>
      </c>
      <c r="G46">
        <v>-2.9999999999999997E-4</v>
      </c>
      <c r="H46">
        <v>0</v>
      </c>
      <c r="I46">
        <v>2.0000000000000001E-4</v>
      </c>
      <c r="J46">
        <v>-1E-4</v>
      </c>
      <c r="K46">
        <v>1E-4</v>
      </c>
      <c r="L46">
        <v>0</v>
      </c>
      <c r="M46">
        <v>-2.0000000000000001E-4</v>
      </c>
      <c r="N46">
        <v>1E-4</v>
      </c>
      <c r="O46">
        <v>-2.0000000000000001E-4</v>
      </c>
    </row>
    <row r="47" spans="2:15" x14ac:dyDescent="0.25">
      <c r="D47">
        <v>1E-4</v>
      </c>
      <c r="E47">
        <v>1E-4</v>
      </c>
      <c r="F47">
        <v>0</v>
      </c>
      <c r="G47">
        <v>-2.0000000000000001E-4</v>
      </c>
      <c r="H47">
        <v>-1E-4</v>
      </c>
      <c r="I47">
        <v>-2.9999999999999997E-4</v>
      </c>
      <c r="J47">
        <v>-1E-4</v>
      </c>
      <c r="K47">
        <v>-2.9999999999999997E-4</v>
      </c>
      <c r="L47">
        <v>1E-4</v>
      </c>
      <c r="M47">
        <v>-2.0000000000000001E-4</v>
      </c>
      <c r="N47">
        <v>1E-4</v>
      </c>
      <c r="O47">
        <v>2.0000000000000001E-4</v>
      </c>
    </row>
    <row r="49" spans="2:15" x14ac:dyDescent="0.25">
      <c r="B49" s="1">
        <v>0.10416666666666667</v>
      </c>
      <c r="C49">
        <v>30</v>
      </c>
      <c r="D49">
        <v>2.23E-2</v>
      </c>
      <c r="E49">
        <v>2.2800000000000001E-2</v>
      </c>
      <c r="F49">
        <v>2.5899999999999999E-2</v>
      </c>
      <c r="G49">
        <v>2.1999999999999999E-2</v>
      </c>
      <c r="H49">
        <v>2.6800000000000001E-2</v>
      </c>
      <c r="I49">
        <v>2.41E-2</v>
      </c>
      <c r="J49">
        <v>1.78E-2</v>
      </c>
      <c r="K49">
        <v>2.6200000000000001E-2</v>
      </c>
      <c r="L49">
        <v>2.1700000000000001E-2</v>
      </c>
      <c r="M49">
        <v>2.3199999999999998E-2</v>
      </c>
      <c r="N49">
        <v>2.01E-2</v>
      </c>
      <c r="O49">
        <v>3.04E-2</v>
      </c>
    </row>
    <row r="50" spans="2:15" x14ac:dyDescent="0.25">
      <c r="D50">
        <v>1.9199999999999998E-2</v>
      </c>
      <c r="E50">
        <v>2.01E-2</v>
      </c>
      <c r="F50">
        <v>2.3400000000000001E-2</v>
      </c>
      <c r="G50">
        <v>1.9400000000000001E-2</v>
      </c>
      <c r="H50">
        <v>2.6100000000000002E-2</v>
      </c>
      <c r="I50">
        <v>2.3E-2</v>
      </c>
      <c r="J50">
        <v>1.6400000000000001E-2</v>
      </c>
      <c r="K50">
        <v>2.35E-2</v>
      </c>
      <c r="L50">
        <v>2.12E-2</v>
      </c>
      <c r="M50">
        <v>1.8800000000000001E-2</v>
      </c>
      <c r="N50">
        <v>1.9400000000000001E-2</v>
      </c>
      <c r="O50">
        <v>2.5399999999999999E-2</v>
      </c>
    </row>
    <row r="51" spans="2:15" x14ac:dyDescent="0.25">
      <c r="D51">
        <v>2.1000000000000001E-2</v>
      </c>
      <c r="E51">
        <v>1.7899999999999999E-2</v>
      </c>
      <c r="F51">
        <v>1.7999999999999999E-2</v>
      </c>
      <c r="G51">
        <v>2.4400000000000002E-2</v>
      </c>
      <c r="H51">
        <v>1.9300000000000001E-2</v>
      </c>
      <c r="I51">
        <v>2.5899999999999999E-2</v>
      </c>
      <c r="J51">
        <v>1.77E-2</v>
      </c>
      <c r="K51">
        <v>2.2100000000000002E-2</v>
      </c>
      <c r="L51">
        <v>2.53E-2</v>
      </c>
      <c r="M51">
        <v>2.69E-2</v>
      </c>
      <c r="N51">
        <v>2.1499999999999998E-2</v>
      </c>
      <c r="O51">
        <v>2.8400000000000002E-2</v>
      </c>
    </row>
    <row r="52" spans="2:15" x14ac:dyDescent="0.25">
      <c r="D52">
        <v>1.83E-2</v>
      </c>
      <c r="E52">
        <v>1.72E-2</v>
      </c>
      <c r="F52">
        <v>1.7299999999999999E-2</v>
      </c>
      <c r="G52">
        <v>2.5399999999999999E-2</v>
      </c>
      <c r="H52">
        <v>1.83E-2</v>
      </c>
      <c r="I52">
        <v>2.35E-2</v>
      </c>
      <c r="J52">
        <v>1.6799999999999999E-2</v>
      </c>
      <c r="K52">
        <v>2.0799999999999999E-2</v>
      </c>
      <c r="L52">
        <v>2.3800000000000002E-2</v>
      </c>
      <c r="M52">
        <v>2.5000000000000001E-2</v>
      </c>
      <c r="N52">
        <v>2.4E-2</v>
      </c>
      <c r="O52">
        <v>2.81E-2</v>
      </c>
    </row>
    <row r="53" spans="2:15" x14ac:dyDescent="0.25">
      <c r="D53">
        <v>2.4500000000000001E-2</v>
      </c>
      <c r="E53">
        <v>2.5899999999999999E-2</v>
      </c>
      <c r="F53">
        <v>2.7099999999999999E-2</v>
      </c>
      <c r="G53">
        <v>2.4899999999999999E-2</v>
      </c>
      <c r="H53">
        <v>3.0700000000000002E-2</v>
      </c>
      <c r="I53">
        <v>2.7E-2</v>
      </c>
      <c r="J53">
        <v>3.39E-2</v>
      </c>
      <c r="K53">
        <v>2.0799999999999999E-2</v>
      </c>
      <c r="L53">
        <v>2.0299999999999999E-2</v>
      </c>
      <c r="M53">
        <v>2.4E-2</v>
      </c>
      <c r="N53">
        <v>1.4500000000000001E-2</v>
      </c>
      <c r="O53">
        <v>1.2699999999999999E-2</v>
      </c>
    </row>
    <row r="54" spans="2:15" x14ac:dyDescent="0.25">
      <c r="D54">
        <v>2.5499999999999998E-2</v>
      </c>
      <c r="E54">
        <v>2.63E-2</v>
      </c>
      <c r="F54">
        <v>2.8500000000000001E-2</v>
      </c>
      <c r="G54">
        <v>2.58E-2</v>
      </c>
      <c r="H54">
        <v>3.1399999999999997E-2</v>
      </c>
      <c r="I54">
        <v>2.76E-2</v>
      </c>
      <c r="J54">
        <v>3.44E-2</v>
      </c>
      <c r="K54">
        <v>2.01E-2</v>
      </c>
      <c r="L54">
        <v>0.02</v>
      </c>
      <c r="M54">
        <v>2.4899999999999999E-2</v>
      </c>
      <c r="N54">
        <v>1.5100000000000001E-2</v>
      </c>
      <c r="O54">
        <v>1.4E-2</v>
      </c>
    </row>
    <row r="55" spans="2:15" x14ac:dyDescent="0.25">
      <c r="D55">
        <v>-1E-4</v>
      </c>
      <c r="E55">
        <v>-2.0000000000000001E-4</v>
      </c>
      <c r="F55">
        <v>-2.0000000000000001E-4</v>
      </c>
      <c r="G55">
        <v>-4.0000000000000002E-4</v>
      </c>
      <c r="H55">
        <v>0</v>
      </c>
      <c r="I55">
        <v>0</v>
      </c>
      <c r="J55">
        <v>-2.9999999999999997E-4</v>
      </c>
      <c r="K55">
        <v>0</v>
      </c>
      <c r="L55">
        <v>1E-4</v>
      </c>
      <c r="M55">
        <v>1E-4</v>
      </c>
      <c r="N55">
        <v>-2.0000000000000001E-4</v>
      </c>
      <c r="O55">
        <v>-4.0000000000000002E-4</v>
      </c>
    </row>
    <row r="56" spans="2:15" x14ac:dyDescent="0.25">
      <c r="D56">
        <v>-1E-4</v>
      </c>
      <c r="E56">
        <v>0</v>
      </c>
      <c r="F56">
        <v>-2.0000000000000001E-4</v>
      </c>
      <c r="G56">
        <v>-4.0000000000000002E-4</v>
      </c>
      <c r="H56">
        <v>-2.0000000000000001E-4</v>
      </c>
      <c r="I56">
        <v>-2.0000000000000001E-4</v>
      </c>
      <c r="J56">
        <v>-2.9999999999999997E-4</v>
      </c>
      <c r="K56">
        <v>-2.9999999999999997E-4</v>
      </c>
      <c r="L56">
        <v>-2.0000000000000001E-4</v>
      </c>
      <c r="M56">
        <v>-1E-4</v>
      </c>
      <c r="N56">
        <v>-2.0000000000000001E-4</v>
      </c>
      <c r="O56">
        <v>-1E-4</v>
      </c>
    </row>
    <row r="58" spans="2:15" x14ac:dyDescent="0.25">
      <c r="B58" s="1">
        <v>0.125</v>
      </c>
      <c r="C58">
        <v>30</v>
      </c>
      <c r="D58">
        <v>2.93E-2</v>
      </c>
      <c r="E58">
        <v>2.87E-2</v>
      </c>
      <c r="F58">
        <v>3.32E-2</v>
      </c>
      <c r="G58">
        <v>2.8000000000000001E-2</v>
      </c>
      <c r="H58">
        <v>3.44E-2</v>
      </c>
      <c r="I58">
        <v>3.1099999999999999E-2</v>
      </c>
      <c r="J58">
        <v>2.3400000000000001E-2</v>
      </c>
      <c r="K58">
        <v>3.3300000000000003E-2</v>
      </c>
      <c r="L58">
        <v>2.7099999999999999E-2</v>
      </c>
      <c r="M58">
        <v>3.04E-2</v>
      </c>
      <c r="N58">
        <v>2.6100000000000002E-2</v>
      </c>
      <c r="O58">
        <v>3.85E-2</v>
      </c>
    </row>
    <row r="59" spans="2:15" x14ac:dyDescent="0.25">
      <c r="D59">
        <v>2.52E-2</v>
      </c>
      <c r="E59">
        <v>2.6200000000000001E-2</v>
      </c>
      <c r="F59">
        <v>3.04E-2</v>
      </c>
      <c r="G59">
        <v>2.41E-2</v>
      </c>
      <c r="H59">
        <v>3.3500000000000002E-2</v>
      </c>
      <c r="I59">
        <v>0.03</v>
      </c>
      <c r="J59">
        <v>2.1299999999999999E-2</v>
      </c>
      <c r="K59">
        <v>3.1600000000000003E-2</v>
      </c>
      <c r="L59">
        <v>2.6800000000000001E-2</v>
      </c>
      <c r="M59">
        <v>2.4799999999999999E-2</v>
      </c>
      <c r="N59">
        <v>2.53E-2</v>
      </c>
      <c r="O59">
        <v>3.2099999999999997E-2</v>
      </c>
    </row>
    <row r="60" spans="2:15" x14ac:dyDescent="0.25">
      <c r="D60">
        <v>2.7E-2</v>
      </c>
      <c r="E60">
        <v>2.29E-2</v>
      </c>
      <c r="F60">
        <v>2.2800000000000001E-2</v>
      </c>
      <c r="G60">
        <v>3.1300000000000001E-2</v>
      </c>
      <c r="H60">
        <v>2.4500000000000001E-2</v>
      </c>
      <c r="I60">
        <v>3.32E-2</v>
      </c>
      <c r="J60">
        <v>2.35E-2</v>
      </c>
      <c r="K60">
        <v>2.87E-2</v>
      </c>
      <c r="L60">
        <v>3.32E-2</v>
      </c>
      <c r="M60">
        <v>3.4500000000000003E-2</v>
      </c>
      <c r="N60">
        <v>2.8299999999999999E-2</v>
      </c>
      <c r="O60">
        <v>3.61E-2</v>
      </c>
    </row>
    <row r="61" spans="2:15" x14ac:dyDescent="0.25">
      <c r="D61">
        <v>2.3300000000000001E-2</v>
      </c>
      <c r="E61">
        <v>2.1999999999999999E-2</v>
      </c>
      <c r="F61">
        <v>2.2800000000000001E-2</v>
      </c>
      <c r="G61">
        <v>3.3099999999999997E-2</v>
      </c>
      <c r="H61">
        <v>2.4500000000000001E-2</v>
      </c>
      <c r="I61">
        <v>3.0200000000000001E-2</v>
      </c>
      <c r="J61">
        <v>2.24E-2</v>
      </c>
      <c r="K61">
        <v>2.7099999999999999E-2</v>
      </c>
      <c r="L61">
        <v>3.1E-2</v>
      </c>
      <c r="M61">
        <v>3.2199999999999999E-2</v>
      </c>
      <c r="N61">
        <v>3.1600000000000003E-2</v>
      </c>
      <c r="O61">
        <v>3.5999999999999997E-2</v>
      </c>
    </row>
    <row r="62" spans="2:15" x14ac:dyDescent="0.25">
      <c r="D62">
        <v>3.1699999999999999E-2</v>
      </c>
      <c r="E62">
        <v>3.3500000000000002E-2</v>
      </c>
      <c r="F62">
        <v>3.44E-2</v>
      </c>
      <c r="G62">
        <v>3.27E-2</v>
      </c>
      <c r="H62">
        <v>3.9899999999999998E-2</v>
      </c>
      <c r="I62">
        <v>3.49E-2</v>
      </c>
      <c r="J62">
        <v>4.3200000000000002E-2</v>
      </c>
      <c r="K62">
        <v>2.6800000000000001E-2</v>
      </c>
      <c r="L62">
        <v>2.58E-2</v>
      </c>
      <c r="M62">
        <v>3.1699999999999999E-2</v>
      </c>
      <c r="N62">
        <v>1.8700000000000001E-2</v>
      </c>
      <c r="O62">
        <v>1.67E-2</v>
      </c>
    </row>
    <row r="63" spans="2:15" x14ac:dyDescent="0.25">
      <c r="D63">
        <v>3.27E-2</v>
      </c>
      <c r="E63">
        <v>3.4299999999999997E-2</v>
      </c>
      <c r="F63">
        <v>3.6700000000000003E-2</v>
      </c>
      <c r="G63">
        <v>3.3799999999999997E-2</v>
      </c>
      <c r="H63">
        <v>4.0099999999999997E-2</v>
      </c>
      <c r="I63">
        <v>3.5700000000000003E-2</v>
      </c>
      <c r="J63">
        <v>4.4699999999999997E-2</v>
      </c>
      <c r="K63">
        <v>2.5899999999999999E-2</v>
      </c>
      <c r="L63">
        <v>2.5499999999999998E-2</v>
      </c>
      <c r="M63">
        <v>3.27E-2</v>
      </c>
      <c r="N63">
        <v>1.9900000000000001E-2</v>
      </c>
      <c r="O63">
        <v>1.84E-2</v>
      </c>
    </row>
    <row r="64" spans="2:15" x14ac:dyDescent="0.25">
      <c r="D64">
        <v>-1E-4</v>
      </c>
      <c r="E64">
        <v>-1E-4</v>
      </c>
      <c r="F64">
        <v>-1E-4</v>
      </c>
      <c r="G64">
        <v>-2.9999999999999997E-4</v>
      </c>
      <c r="H64">
        <v>1E-4</v>
      </c>
      <c r="I64">
        <v>2.0000000000000001E-4</v>
      </c>
      <c r="J64">
        <v>0</v>
      </c>
      <c r="K64">
        <v>0</v>
      </c>
      <c r="L64">
        <v>-2.0000000000000001E-4</v>
      </c>
      <c r="M64">
        <v>-2.0000000000000001E-4</v>
      </c>
      <c r="N64">
        <v>1E-4</v>
      </c>
      <c r="O64">
        <v>-1E-4</v>
      </c>
    </row>
    <row r="65" spans="2:15" x14ac:dyDescent="0.25">
      <c r="D65">
        <v>-1E-4</v>
      </c>
      <c r="E65">
        <v>-2.9999999999999997E-4</v>
      </c>
      <c r="F65">
        <v>0</v>
      </c>
      <c r="G65">
        <v>-2.0000000000000001E-4</v>
      </c>
      <c r="H65">
        <v>2.0000000000000001E-4</v>
      </c>
      <c r="I65">
        <v>1E-4</v>
      </c>
      <c r="J65">
        <v>-2.9999999999999997E-4</v>
      </c>
      <c r="K65">
        <v>-2.0000000000000001E-4</v>
      </c>
      <c r="L65">
        <v>-1E-4</v>
      </c>
      <c r="M65">
        <v>2.9999999999999997E-4</v>
      </c>
      <c r="N65">
        <v>0</v>
      </c>
      <c r="O65">
        <v>1E-4</v>
      </c>
    </row>
    <row r="67" spans="2:15" x14ac:dyDescent="0.25">
      <c r="B67" s="1">
        <v>0.14583333333333334</v>
      </c>
      <c r="C67">
        <v>30</v>
      </c>
      <c r="D67">
        <v>3.6200000000000003E-2</v>
      </c>
      <c r="E67">
        <v>3.5400000000000001E-2</v>
      </c>
      <c r="F67">
        <v>4.0399999999999998E-2</v>
      </c>
      <c r="G67">
        <v>3.4200000000000001E-2</v>
      </c>
      <c r="H67">
        <v>4.2099999999999999E-2</v>
      </c>
      <c r="I67">
        <v>3.8199999999999998E-2</v>
      </c>
      <c r="J67">
        <v>2.8400000000000002E-2</v>
      </c>
      <c r="K67">
        <v>4.1000000000000002E-2</v>
      </c>
      <c r="L67">
        <v>3.44E-2</v>
      </c>
      <c r="M67">
        <v>3.7999999999999999E-2</v>
      </c>
      <c r="N67">
        <v>3.2300000000000002E-2</v>
      </c>
      <c r="O67">
        <v>4.7E-2</v>
      </c>
    </row>
    <row r="68" spans="2:15" x14ac:dyDescent="0.25">
      <c r="D68">
        <v>3.1800000000000002E-2</v>
      </c>
      <c r="E68">
        <v>3.2099999999999997E-2</v>
      </c>
      <c r="F68">
        <v>3.7199999999999997E-2</v>
      </c>
      <c r="G68">
        <v>2.9899999999999999E-2</v>
      </c>
      <c r="H68">
        <v>4.1399999999999999E-2</v>
      </c>
      <c r="I68">
        <v>3.7100000000000001E-2</v>
      </c>
      <c r="J68">
        <v>2.6599999999999999E-2</v>
      </c>
      <c r="K68">
        <v>3.8600000000000002E-2</v>
      </c>
      <c r="L68">
        <v>3.32E-2</v>
      </c>
      <c r="M68">
        <v>3.09E-2</v>
      </c>
      <c r="N68">
        <v>3.1199999999999999E-2</v>
      </c>
      <c r="O68">
        <v>3.9899999999999998E-2</v>
      </c>
    </row>
    <row r="69" spans="2:15" x14ac:dyDescent="0.25">
      <c r="D69">
        <v>3.3500000000000002E-2</v>
      </c>
      <c r="E69">
        <v>2.81E-2</v>
      </c>
      <c r="F69">
        <v>2.8299999999999999E-2</v>
      </c>
      <c r="G69">
        <v>3.8899999999999997E-2</v>
      </c>
      <c r="H69">
        <v>3.0599999999999999E-2</v>
      </c>
      <c r="I69">
        <v>4.1200000000000001E-2</v>
      </c>
      <c r="J69">
        <v>2.9600000000000001E-2</v>
      </c>
      <c r="K69">
        <v>3.49E-2</v>
      </c>
      <c r="L69">
        <v>4.1599999999999998E-2</v>
      </c>
      <c r="M69">
        <v>4.2700000000000002E-2</v>
      </c>
      <c r="N69">
        <v>3.5400000000000001E-2</v>
      </c>
      <c r="O69">
        <v>4.5400000000000003E-2</v>
      </c>
    </row>
    <row r="70" spans="2:15" x14ac:dyDescent="0.25">
      <c r="D70">
        <v>2.92E-2</v>
      </c>
      <c r="E70">
        <v>2.7300000000000001E-2</v>
      </c>
      <c r="F70">
        <v>2.8199999999999999E-2</v>
      </c>
      <c r="G70">
        <v>4.07E-2</v>
      </c>
      <c r="H70">
        <v>3.0599999999999999E-2</v>
      </c>
      <c r="I70">
        <v>3.6999999999999998E-2</v>
      </c>
      <c r="J70">
        <v>2.87E-2</v>
      </c>
      <c r="K70">
        <v>3.39E-2</v>
      </c>
      <c r="L70">
        <v>3.9E-2</v>
      </c>
      <c r="M70">
        <v>4.2700000000000002E-2</v>
      </c>
      <c r="N70">
        <v>3.95E-2</v>
      </c>
      <c r="O70">
        <v>4.5199999999999997E-2</v>
      </c>
    </row>
    <row r="71" spans="2:15" x14ac:dyDescent="0.25">
      <c r="D71">
        <v>3.9300000000000002E-2</v>
      </c>
      <c r="E71">
        <v>4.1700000000000001E-2</v>
      </c>
      <c r="F71">
        <v>4.3700000000000003E-2</v>
      </c>
      <c r="G71">
        <v>4.02E-2</v>
      </c>
      <c r="H71">
        <v>4.9599999999999998E-2</v>
      </c>
      <c r="I71">
        <v>4.2900000000000001E-2</v>
      </c>
      <c r="J71">
        <v>5.3199999999999997E-2</v>
      </c>
      <c r="K71">
        <v>3.3099999999999997E-2</v>
      </c>
      <c r="L71">
        <v>3.1399999999999997E-2</v>
      </c>
      <c r="M71">
        <v>4.0099999999999997E-2</v>
      </c>
      <c r="N71">
        <v>2.3900000000000001E-2</v>
      </c>
      <c r="O71">
        <v>2.18E-2</v>
      </c>
    </row>
    <row r="72" spans="2:15" x14ac:dyDescent="0.25">
      <c r="D72">
        <v>4.0500000000000001E-2</v>
      </c>
      <c r="E72">
        <v>4.2500000000000003E-2</v>
      </c>
      <c r="F72">
        <v>4.5100000000000001E-2</v>
      </c>
      <c r="G72">
        <v>4.19E-2</v>
      </c>
      <c r="H72">
        <v>4.9799999999999997E-2</v>
      </c>
      <c r="I72">
        <v>4.4699999999999997E-2</v>
      </c>
      <c r="J72">
        <v>5.4899999999999997E-2</v>
      </c>
      <c r="K72">
        <v>3.2399999999999998E-2</v>
      </c>
      <c r="L72">
        <v>3.1E-2</v>
      </c>
      <c r="M72">
        <v>4.1000000000000002E-2</v>
      </c>
      <c r="N72">
        <v>2.5399999999999999E-2</v>
      </c>
      <c r="O72">
        <v>2.3699999999999999E-2</v>
      </c>
    </row>
    <row r="73" spans="2:15" x14ac:dyDescent="0.25">
      <c r="D73">
        <v>-2.0000000000000001E-4</v>
      </c>
      <c r="E73">
        <v>-1E-4</v>
      </c>
      <c r="F73">
        <v>-1E-4</v>
      </c>
      <c r="G73">
        <v>-2.9999999999999997E-4</v>
      </c>
      <c r="H73">
        <v>-1E-4</v>
      </c>
      <c r="I73">
        <v>0</v>
      </c>
      <c r="J73">
        <v>-2.9999999999999997E-4</v>
      </c>
      <c r="K73">
        <v>0</v>
      </c>
      <c r="L73">
        <v>-2.0000000000000001E-4</v>
      </c>
      <c r="M73">
        <v>-2.0000000000000001E-4</v>
      </c>
      <c r="N73">
        <v>-2.0000000000000001E-4</v>
      </c>
      <c r="O73">
        <v>-2.9999999999999997E-4</v>
      </c>
    </row>
    <row r="74" spans="2:15" x14ac:dyDescent="0.25">
      <c r="D74">
        <v>0</v>
      </c>
      <c r="E74">
        <v>-4.0000000000000002E-4</v>
      </c>
      <c r="F74">
        <v>-2.0000000000000001E-4</v>
      </c>
      <c r="G74">
        <v>-4.0000000000000002E-4</v>
      </c>
      <c r="H74">
        <v>-1E-4</v>
      </c>
      <c r="I74">
        <v>-1E-4</v>
      </c>
      <c r="J74">
        <v>-2.9999999999999997E-4</v>
      </c>
      <c r="K74">
        <v>-2.0000000000000001E-4</v>
      </c>
      <c r="L74">
        <v>-1E-4</v>
      </c>
      <c r="M74">
        <v>-1E-4</v>
      </c>
      <c r="N74">
        <v>1E-4</v>
      </c>
      <c r="O74">
        <v>-1E-4</v>
      </c>
    </row>
    <row r="76" spans="2:15" x14ac:dyDescent="0.25">
      <c r="B76" s="1">
        <v>0.16666666666666666</v>
      </c>
      <c r="C76">
        <v>30</v>
      </c>
      <c r="D76">
        <v>4.3700000000000003E-2</v>
      </c>
      <c r="E76">
        <v>4.2299999999999997E-2</v>
      </c>
      <c r="F76">
        <v>4.7899999999999998E-2</v>
      </c>
      <c r="G76">
        <v>4.07E-2</v>
      </c>
      <c r="H76">
        <v>4.9599999999999998E-2</v>
      </c>
      <c r="I76">
        <v>4.6100000000000002E-2</v>
      </c>
      <c r="J76">
        <v>3.44E-2</v>
      </c>
      <c r="K76">
        <v>4.99E-2</v>
      </c>
      <c r="L76">
        <v>4.02E-2</v>
      </c>
      <c r="M76">
        <v>4.53E-2</v>
      </c>
      <c r="N76">
        <v>3.8899999999999997E-2</v>
      </c>
      <c r="O76">
        <v>5.62E-2</v>
      </c>
    </row>
    <row r="77" spans="2:15" x14ac:dyDescent="0.25">
      <c r="D77">
        <v>3.8699999999999998E-2</v>
      </c>
      <c r="E77">
        <v>3.8300000000000001E-2</v>
      </c>
      <c r="F77">
        <v>4.4900000000000002E-2</v>
      </c>
      <c r="G77">
        <v>3.5900000000000001E-2</v>
      </c>
      <c r="H77">
        <v>4.9000000000000002E-2</v>
      </c>
      <c r="I77">
        <v>4.4200000000000003E-2</v>
      </c>
      <c r="J77">
        <v>3.2199999999999999E-2</v>
      </c>
      <c r="K77">
        <v>4.65E-2</v>
      </c>
      <c r="L77">
        <v>3.9800000000000002E-2</v>
      </c>
      <c r="M77">
        <v>3.7600000000000001E-2</v>
      </c>
      <c r="N77">
        <v>3.7600000000000001E-2</v>
      </c>
      <c r="O77">
        <v>4.7800000000000002E-2</v>
      </c>
    </row>
    <row r="78" spans="2:15" x14ac:dyDescent="0.25">
      <c r="D78">
        <v>3.9399999999999998E-2</v>
      </c>
      <c r="E78">
        <v>3.27E-2</v>
      </c>
      <c r="F78">
        <v>3.3500000000000002E-2</v>
      </c>
      <c r="G78">
        <v>4.65E-2</v>
      </c>
      <c r="H78">
        <v>3.6700000000000003E-2</v>
      </c>
      <c r="I78">
        <v>4.82E-2</v>
      </c>
      <c r="J78">
        <v>3.5999999999999997E-2</v>
      </c>
      <c r="K78">
        <v>4.1700000000000001E-2</v>
      </c>
      <c r="L78">
        <v>4.9399999999999999E-2</v>
      </c>
      <c r="M78">
        <v>5.0599999999999999E-2</v>
      </c>
      <c r="N78">
        <v>4.2599999999999999E-2</v>
      </c>
      <c r="O78">
        <v>5.45E-2</v>
      </c>
    </row>
    <row r="79" spans="2:15" x14ac:dyDescent="0.25">
      <c r="D79">
        <v>3.56E-2</v>
      </c>
      <c r="E79">
        <v>3.27E-2</v>
      </c>
      <c r="F79">
        <v>3.44E-2</v>
      </c>
      <c r="G79">
        <v>4.9200000000000001E-2</v>
      </c>
      <c r="H79">
        <v>3.6799999999999999E-2</v>
      </c>
      <c r="I79">
        <v>4.4200000000000003E-2</v>
      </c>
      <c r="J79">
        <v>3.5200000000000002E-2</v>
      </c>
      <c r="K79">
        <v>4.0800000000000003E-2</v>
      </c>
      <c r="L79">
        <v>4.7300000000000002E-2</v>
      </c>
      <c r="M79">
        <v>4.8399999999999999E-2</v>
      </c>
      <c r="N79">
        <v>4.7500000000000001E-2</v>
      </c>
      <c r="O79">
        <v>5.4300000000000001E-2</v>
      </c>
    </row>
    <row r="80" spans="2:15" x14ac:dyDescent="0.25">
      <c r="D80">
        <v>4.7399999999999998E-2</v>
      </c>
      <c r="E80">
        <v>4.9799999999999997E-2</v>
      </c>
      <c r="F80">
        <v>5.2200000000000003E-2</v>
      </c>
      <c r="G80">
        <v>4.9099999999999998E-2</v>
      </c>
      <c r="H80">
        <v>6.0100000000000001E-2</v>
      </c>
      <c r="I80">
        <v>5.1700000000000003E-2</v>
      </c>
      <c r="J80">
        <v>6.3700000000000007E-2</v>
      </c>
      <c r="K80">
        <v>4.0500000000000001E-2</v>
      </c>
      <c r="L80">
        <v>3.7499999999999999E-2</v>
      </c>
      <c r="M80">
        <v>4.8300000000000003E-2</v>
      </c>
      <c r="N80">
        <v>2.7799999999999998E-2</v>
      </c>
      <c r="O80">
        <v>2.69E-2</v>
      </c>
    </row>
    <row r="81" spans="2:15" x14ac:dyDescent="0.25">
      <c r="D81">
        <v>4.8300000000000003E-2</v>
      </c>
      <c r="E81">
        <v>5.1200000000000002E-2</v>
      </c>
      <c r="F81">
        <v>5.4699999999999999E-2</v>
      </c>
      <c r="G81">
        <v>5.0099999999999999E-2</v>
      </c>
      <c r="H81">
        <v>6.0400000000000002E-2</v>
      </c>
      <c r="I81">
        <v>5.3999999999999999E-2</v>
      </c>
      <c r="J81">
        <v>6.6600000000000006E-2</v>
      </c>
      <c r="K81">
        <v>3.9E-2</v>
      </c>
      <c r="L81">
        <v>3.7199999999999997E-2</v>
      </c>
      <c r="M81">
        <v>5.0099999999999999E-2</v>
      </c>
      <c r="N81">
        <v>3.04E-2</v>
      </c>
      <c r="O81">
        <v>2.8899999999999999E-2</v>
      </c>
    </row>
    <row r="82" spans="2:15" x14ac:dyDescent="0.25">
      <c r="D82">
        <v>-2.0000000000000001E-4</v>
      </c>
      <c r="E82">
        <v>-1E-4</v>
      </c>
      <c r="F82">
        <v>-2.0000000000000001E-4</v>
      </c>
      <c r="G82">
        <v>-2.9999999999999997E-4</v>
      </c>
      <c r="H82">
        <v>-2.9999999999999997E-4</v>
      </c>
      <c r="I82">
        <v>0</v>
      </c>
      <c r="J82">
        <v>-2.9999999999999997E-4</v>
      </c>
      <c r="K82">
        <v>-1E-4</v>
      </c>
      <c r="L82">
        <v>-2.0000000000000001E-4</v>
      </c>
      <c r="M82">
        <v>0</v>
      </c>
      <c r="N82">
        <v>-2.9999999999999997E-4</v>
      </c>
      <c r="O82">
        <v>-2.0000000000000001E-4</v>
      </c>
    </row>
    <row r="83" spans="2:15" x14ac:dyDescent="0.25">
      <c r="D83">
        <v>-1E-4</v>
      </c>
      <c r="E83">
        <v>0</v>
      </c>
      <c r="F83">
        <v>-1E-4</v>
      </c>
      <c r="G83">
        <v>-4.0000000000000002E-4</v>
      </c>
      <c r="H83">
        <v>0</v>
      </c>
      <c r="I83">
        <v>-2.0000000000000001E-4</v>
      </c>
      <c r="J83">
        <v>0</v>
      </c>
      <c r="K83">
        <v>-4.0000000000000002E-4</v>
      </c>
      <c r="L83">
        <v>0</v>
      </c>
      <c r="M83">
        <v>1E-4</v>
      </c>
      <c r="N83">
        <v>0</v>
      </c>
      <c r="O83">
        <v>1E-4</v>
      </c>
    </row>
    <row r="85" spans="2:15" x14ac:dyDescent="0.25">
      <c r="B85" s="1">
        <v>0.1875</v>
      </c>
      <c r="C85">
        <v>30</v>
      </c>
      <c r="D85">
        <v>5.1900000000000002E-2</v>
      </c>
      <c r="E85">
        <v>4.9299999999999997E-2</v>
      </c>
      <c r="F85">
        <v>5.6000000000000001E-2</v>
      </c>
      <c r="G85">
        <v>4.8000000000000001E-2</v>
      </c>
      <c r="H85">
        <v>5.8099999999999999E-2</v>
      </c>
      <c r="I85">
        <v>5.4199999999999998E-2</v>
      </c>
      <c r="J85">
        <v>4.0599999999999997E-2</v>
      </c>
      <c r="K85">
        <v>5.8799999999999998E-2</v>
      </c>
      <c r="L85">
        <v>4.6800000000000001E-2</v>
      </c>
      <c r="M85">
        <v>5.3499999999999999E-2</v>
      </c>
      <c r="N85">
        <v>4.5499999999999999E-2</v>
      </c>
      <c r="O85">
        <v>6.5100000000000005E-2</v>
      </c>
    </row>
    <row r="86" spans="2:15" x14ac:dyDescent="0.25">
      <c r="D86">
        <v>4.6100000000000002E-2</v>
      </c>
      <c r="E86">
        <v>4.48E-2</v>
      </c>
      <c r="F86">
        <v>5.2400000000000002E-2</v>
      </c>
      <c r="G86">
        <v>4.1599999999999998E-2</v>
      </c>
      <c r="H86">
        <v>5.7099999999999998E-2</v>
      </c>
      <c r="I86">
        <v>5.2299999999999999E-2</v>
      </c>
      <c r="J86">
        <v>3.8100000000000002E-2</v>
      </c>
      <c r="K86">
        <v>5.4699999999999999E-2</v>
      </c>
      <c r="L86">
        <v>4.65E-2</v>
      </c>
      <c r="M86">
        <v>4.4200000000000003E-2</v>
      </c>
      <c r="N86">
        <v>4.4200000000000003E-2</v>
      </c>
      <c r="O86">
        <v>5.5899999999999998E-2</v>
      </c>
    </row>
    <row r="87" spans="2:15" x14ac:dyDescent="0.25">
      <c r="D87">
        <v>4.6699999999999998E-2</v>
      </c>
      <c r="E87">
        <v>3.9E-2</v>
      </c>
      <c r="F87">
        <v>4.0399999999999998E-2</v>
      </c>
      <c r="G87">
        <v>5.5399999999999998E-2</v>
      </c>
      <c r="H87">
        <v>4.41E-2</v>
      </c>
      <c r="I87">
        <v>5.67E-2</v>
      </c>
      <c r="J87">
        <v>4.3700000000000003E-2</v>
      </c>
      <c r="K87">
        <v>4.9399999999999999E-2</v>
      </c>
      <c r="L87">
        <v>5.9200000000000003E-2</v>
      </c>
      <c r="M87">
        <v>5.9700000000000003E-2</v>
      </c>
      <c r="N87">
        <v>5.1299999999999998E-2</v>
      </c>
      <c r="O87">
        <v>6.4299999999999996E-2</v>
      </c>
    </row>
    <row r="88" spans="2:15" x14ac:dyDescent="0.25">
      <c r="D88">
        <v>4.1799999999999997E-2</v>
      </c>
      <c r="E88">
        <v>3.8399999999999997E-2</v>
      </c>
      <c r="F88">
        <v>4.0599999999999997E-2</v>
      </c>
      <c r="G88">
        <v>5.7700000000000001E-2</v>
      </c>
      <c r="H88">
        <v>4.3200000000000002E-2</v>
      </c>
      <c r="I88">
        <v>5.1900000000000002E-2</v>
      </c>
      <c r="J88">
        <v>4.24E-2</v>
      </c>
      <c r="K88">
        <v>4.8099999999999997E-2</v>
      </c>
      <c r="L88">
        <v>5.9900000000000002E-2</v>
      </c>
      <c r="M88">
        <v>5.6599999999999998E-2</v>
      </c>
      <c r="N88">
        <v>5.6800000000000003E-2</v>
      </c>
      <c r="O88">
        <v>6.3700000000000007E-2</v>
      </c>
    </row>
    <row r="89" spans="2:15" x14ac:dyDescent="0.25">
      <c r="D89">
        <v>5.5100000000000003E-2</v>
      </c>
      <c r="E89">
        <v>5.8700000000000002E-2</v>
      </c>
      <c r="F89">
        <v>6.1899999999999997E-2</v>
      </c>
      <c r="G89">
        <v>5.7099999999999998E-2</v>
      </c>
      <c r="H89">
        <v>7.0499999999999993E-2</v>
      </c>
      <c r="I89">
        <v>5.9900000000000002E-2</v>
      </c>
      <c r="J89">
        <v>7.4700000000000003E-2</v>
      </c>
      <c r="K89">
        <v>4.6899999999999997E-2</v>
      </c>
      <c r="L89">
        <v>4.36E-2</v>
      </c>
      <c r="M89">
        <v>5.7700000000000001E-2</v>
      </c>
      <c r="N89">
        <v>3.4099999999999998E-2</v>
      </c>
      <c r="O89">
        <v>3.2399999999999998E-2</v>
      </c>
    </row>
    <row r="90" spans="2:15" x14ac:dyDescent="0.25">
      <c r="D90">
        <v>5.6800000000000003E-2</v>
      </c>
      <c r="E90">
        <v>6.0400000000000002E-2</v>
      </c>
      <c r="F90">
        <v>6.4500000000000002E-2</v>
      </c>
      <c r="G90">
        <v>5.8999999999999997E-2</v>
      </c>
      <c r="H90">
        <v>7.0900000000000005E-2</v>
      </c>
      <c r="I90">
        <v>6.2399999999999997E-2</v>
      </c>
      <c r="J90">
        <v>7.7299999999999994E-2</v>
      </c>
      <c r="K90">
        <v>4.5600000000000002E-2</v>
      </c>
      <c r="L90">
        <v>4.2999999999999997E-2</v>
      </c>
      <c r="M90">
        <v>5.8900000000000001E-2</v>
      </c>
      <c r="N90">
        <v>3.6200000000000003E-2</v>
      </c>
      <c r="O90">
        <v>3.5000000000000003E-2</v>
      </c>
    </row>
    <row r="91" spans="2:15" x14ac:dyDescent="0.25">
      <c r="D91">
        <v>0</v>
      </c>
      <c r="E91">
        <v>-1E-4</v>
      </c>
      <c r="F91">
        <v>-1E-4</v>
      </c>
      <c r="G91">
        <v>-1E-4</v>
      </c>
      <c r="H91">
        <v>-1E-4</v>
      </c>
      <c r="I91">
        <v>-1E-4</v>
      </c>
      <c r="J91">
        <v>-2.0000000000000001E-4</v>
      </c>
      <c r="K91">
        <v>2.0000000000000001E-4</v>
      </c>
      <c r="L91">
        <v>-1E-4</v>
      </c>
      <c r="M91">
        <v>0</v>
      </c>
      <c r="N91">
        <v>-1E-4</v>
      </c>
      <c r="O91">
        <v>-2.0000000000000001E-4</v>
      </c>
    </row>
    <row r="92" spans="2:15" x14ac:dyDescent="0.25">
      <c r="D92">
        <v>0</v>
      </c>
      <c r="E92">
        <v>-2.0000000000000001E-4</v>
      </c>
      <c r="F92">
        <v>-1E-4</v>
      </c>
      <c r="G92">
        <v>-2.9999999999999997E-4</v>
      </c>
      <c r="H92">
        <v>-2.9999999999999997E-4</v>
      </c>
      <c r="I92">
        <v>-4.0000000000000002E-4</v>
      </c>
      <c r="J92">
        <v>-4.0000000000000002E-4</v>
      </c>
      <c r="K92">
        <v>-2.0000000000000001E-4</v>
      </c>
      <c r="L92">
        <v>2.0000000000000001E-4</v>
      </c>
      <c r="M92">
        <v>2.0000000000000001E-4</v>
      </c>
      <c r="N92">
        <v>-2.9999999999999997E-4</v>
      </c>
      <c r="O92">
        <v>-1E-4</v>
      </c>
    </row>
    <row r="94" spans="2:15" x14ac:dyDescent="0.25">
      <c r="B94" s="1">
        <v>0.20833333333333334</v>
      </c>
      <c r="C94">
        <v>30</v>
      </c>
      <c r="D94">
        <v>0.06</v>
      </c>
      <c r="E94">
        <v>5.6899999999999999E-2</v>
      </c>
      <c r="F94">
        <v>6.3899999999999998E-2</v>
      </c>
      <c r="G94">
        <v>5.4899999999999997E-2</v>
      </c>
      <c r="H94">
        <v>6.6500000000000004E-2</v>
      </c>
      <c r="I94">
        <v>6.2399999999999997E-2</v>
      </c>
      <c r="J94">
        <v>4.7E-2</v>
      </c>
      <c r="K94">
        <v>6.7100000000000007E-2</v>
      </c>
      <c r="L94">
        <v>5.33E-2</v>
      </c>
      <c r="M94">
        <v>6.1899999999999997E-2</v>
      </c>
      <c r="N94">
        <v>5.21E-2</v>
      </c>
      <c r="O94">
        <v>7.3700000000000002E-2</v>
      </c>
    </row>
    <row r="95" spans="2:15" x14ac:dyDescent="0.25">
      <c r="D95">
        <v>5.3699999999999998E-2</v>
      </c>
      <c r="E95">
        <v>5.1299999999999998E-2</v>
      </c>
      <c r="F95">
        <v>6.0400000000000002E-2</v>
      </c>
      <c r="G95">
        <v>4.8099999999999997E-2</v>
      </c>
      <c r="H95">
        <v>6.5000000000000002E-2</v>
      </c>
      <c r="I95">
        <v>6.0299999999999999E-2</v>
      </c>
      <c r="J95">
        <v>4.3999999999999997E-2</v>
      </c>
      <c r="K95">
        <v>6.3299999999999995E-2</v>
      </c>
      <c r="L95">
        <v>5.3499999999999999E-2</v>
      </c>
      <c r="M95">
        <v>5.1299999999999998E-2</v>
      </c>
      <c r="N95">
        <v>5.1499999999999997E-2</v>
      </c>
      <c r="O95">
        <v>6.3399999999999998E-2</v>
      </c>
    </row>
    <row r="96" spans="2:15" x14ac:dyDescent="0.25">
      <c r="D96">
        <v>5.4300000000000001E-2</v>
      </c>
      <c r="E96">
        <v>4.4699999999999997E-2</v>
      </c>
      <c r="F96">
        <v>4.7E-2</v>
      </c>
      <c r="G96">
        <v>6.3500000000000001E-2</v>
      </c>
      <c r="H96">
        <v>5.0900000000000001E-2</v>
      </c>
      <c r="I96">
        <v>6.4899999999999999E-2</v>
      </c>
      <c r="J96">
        <v>5.1499999999999997E-2</v>
      </c>
      <c r="K96">
        <v>5.7099999999999998E-2</v>
      </c>
      <c r="L96">
        <v>6.8199999999999997E-2</v>
      </c>
      <c r="M96">
        <v>6.8500000000000005E-2</v>
      </c>
      <c r="N96">
        <v>5.9799999999999999E-2</v>
      </c>
      <c r="O96">
        <v>7.46E-2</v>
      </c>
    </row>
    <row r="97" spans="2:15" x14ac:dyDescent="0.25">
      <c r="D97">
        <v>4.8899999999999999E-2</v>
      </c>
      <c r="E97">
        <v>4.4499999999999998E-2</v>
      </c>
      <c r="F97">
        <v>4.6699999999999998E-2</v>
      </c>
      <c r="G97">
        <v>6.6900000000000001E-2</v>
      </c>
      <c r="H97">
        <v>5.0900000000000001E-2</v>
      </c>
      <c r="I97">
        <v>5.9799999999999999E-2</v>
      </c>
      <c r="J97">
        <v>4.9700000000000001E-2</v>
      </c>
      <c r="K97">
        <v>5.5599999999999997E-2</v>
      </c>
      <c r="L97">
        <v>6.4699999999999994E-2</v>
      </c>
      <c r="M97">
        <v>6.5100000000000005E-2</v>
      </c>
      <c r="N97">
        <v>6.5600000000000006E-2</v>
      </c>
      <c r="O97">
        <v>7.3700000000000002E-2</v>
      </c>
    </row>
    <row r="98" spans="2:15" x14ac:dyDescent="0.25">
      <c r="D98">
        <v>6.3600000000000004E-2</v>
      </c>
      <c r="E98">
        <v>6.9099999999999995E-2</v>
      </c>
      <c r="F98">
        <v>7.1199999999999999E-2</v>
      </c>
      <c r="G98">
        <v>6.59E-2</v>
      </c>
      <c r="H98">
        <v>8.1799999999999998E-2</v>
      </c>
      <c r="I98">
        <v>6.8699999999999997E-2</v>
      </c>
      <c r="J98">
        <v>8.5800000000000001E-2</v>
      </c>
      <c r="K98">
        <v>5.3999999999999999E-2</v>
      </c>
      <c r="L98">
        <v>5.0200000000000002E-2</v>
      </c>
      <c r="M98">
        <v>6.7000000000000004E-2</v>
      </c>
      <c r="N98">
        <v>3.9300000000000002E-2</v>
      </c>
      <c r="O98">
        <v>3.9100000000000003E-2</v>
      </c>
    </row>
    <row r="99" spans="2:15" x14ac:dyDescent="0.25">
      <c r="D99">
        <v>6.5000000000000002E-2</v>
      </c>
      <c r="E99">
        <v>6.9699999999999998E-2</v>
      </c>
      <c r="F99">
        <v>7.4099999999999999E-2</v>
      </c>
      <c r="G99">
        <v>6.7699999999999996E-2</v>
      </c>
      <c r="H99">
        <v>8.1699999999999995E-2</v>
      </c>
      <c r="I99">
        <v>7.0599999999999996E-2</v>
      </c>
      <c r="J99">
        <v>8.8700000000000001E-2</v>
      </c>
      <c r="K99">
        <v>5.28E-2</v>
      </c>
      <c r="L99">
        <v>4.9200000000000001E-2</v>
      </c>
      <c r="M99">
        <v>6.8400000000000002E-2</v>
      </c>
      <c r="N99">
        <v>4.2200000000000001E-2</v>
      </c>
      <c r="O99">
        <v>4.0399999999999998E-2</v>
      </c>
    </row>
    <row r="100" spans="2:15" x14ac:dyDescent="0.25">
      <c r="D100">
        <v>-2.0000000000000001E-4</v>
      </c>
      <c r="E100">
        <v>-2.0000000000000001E-4</v>
      </c>
      <c r="F100">
        <v>-1E-4</v>
      </c>
      <c r="G100">
        <v>-2.9999999999999997E-4</v>
      </c>
      <c r="H100">
        <v>-2.0000000000000001E-4</v>
      </c>
      <c r="I100">
        <v>-2.0000000000000001E-4</v>
      </c>
      <c r="J100">
        <v>-2.0000000000000001E-4</v>
      </c>
      <c r="K100">
        <v>-2.9999999999999997E-4</v>
      </c>
      <c r="L100">
        <v>-2.0000000000000001E-4</v>
      </c>
      <c r="M100">
        <v>-2.9999999999999997E-4</v>
      </c>
      <c r="N100">
        <v>-2.0000000000000001E-4</v>
      </c>
      <c r="O100">
        <v>-2.9999999999999997E-4</v>
      </c>
    </row>
    <row r="101" spans="2:15" x14ac:dyDescent="0.25">
      <c r="D101">
        <v>-1E-4</v>
      </c>
      <c r="E101">
        <v>-2.0000000000000001E-4</v>
      </c>
      <c r="F101">
        <v>-4.0000000000000002E-4</v>
      </c>
      <c r="G101">
        <v>-4.0000000000000002E-4</v>
      </c>
      <c r="H101">
        <v>-2.9999999999999997E-4</v>
      </c>
      <c r="I101">
        <v>-4.0000000000000002E-4</v>
      </c>
      <c r="J101">
        <v>-4.0000000000000002E-4</v>
      </c>
      <c r="K101">
        <v>-5.0000000000000001E-4</v>
      </c>
      <c r="L101">
        <v>-2.0000000000000001E-4</v>
      </c>
      <c r="M101">
        <v>-2.0000000000000001E-4</v>
      </c>
      <c r="N101">
        <v>-2.9999999999999997E-4</v>
      </c>
      <c r="O101">
        <v>-1E-4</v>
      </c>
    </row>
    <row r="103" spans="2:15" x14ac:dyDescent="0.25">
      <c r="B103" s="1">
        <v>0.22916666666666666</v>
      </c>
      <c r="C103">
        <v>30</v>
      </c>
      <c r="D103">
        <v>6.83E-2</v>
      </c>
      <c r="E103">
        <v>6.4100000000000004E-2</v>
      </c>
      <c r="F103">
        <v>7.2999999999999995E-2</v>
      </c>
      <c r="G103">
        <v>6.2300000000000001E-2</v>
      </c>
      <c r="H103">
        <v>7.4800000000000005E-2</v>
      </c>
      <c r="I103">
        <v>7.1199999999999999E-2</v>
      </c>
      <c r="J103">
        <v>5.3999999999999999E-2</v>
      </c>
      <c r="K103">
        <v>7.6799999999999993E-2</v>
      </c>
      <c r="L103">
        <v>6.0999999999999999E-2</v>
      </c>
      <c r="M103">
        <v>7.0800000000000002E-2</v>
      </c>
      <c r="N103">
        <v>5.9700000000000003E-2</v>
      </c>
      <c r="O103">
        <v>8.4099999999999994E-2</v>
      </c>
    </row>
    <row r="104" spans="2:15" x14ac:dyDescent="0.25">
      <c r="D104">
        <v>6.1600000000000002E-2</v>
      </c>
      <c r="E104">
        <v>5.8599999999999999E-2</v>
      </c>
      <c r="F104">
        <v>6.88E-2</v>
      </c>
      <c r="G104">
        <v>5.4899999999999997E-2</v>
      </c>
      <c r="H104">
        <v>7.3800000000000004E-2</v>
      </c>
      <c r="I104">
        <v>6.88E-2</v>
      </c>
      <c r="J104">
        <v>5.04E-2</v>
      </c>
      <c r="K104">
        <v>7.2400000000000006E-2</v>
      </c>
      <c r="L104">
        <v>6.0999999999999999E-2</v>
      </c>
      <c r="M104">
        <v>5.9499999999999997E-2</v>
      </c>
      <c r="N104">
        <v>5.8799999999999998E-2</v>
      </c>
      <c r="O104">
        <v>7.2400000000000006E-2</v>
      </c>
    </row>
    <row r="105" spans="2:15" x14ac:dyDescent="0.25">
      <c r="D105">
        <v>6.2E-2</v>
      </c>
      <c r="E105">
        <v>5.0799999999999998E-2</v>
      </c>
      <c r="F105">
        <v>5.4100000000000002E-2</v>
      </c>
      <c r="G105">
        <v>7.22E-2</v>
      </c>
      <c r="H105">
        <v>5.8599999999999999E-2</v>
      </c>
      <c r="I105">
        <v>7.3899999999999993E-2</v>
      </c>
      <c r="J105">
        <v>5.9499999999999997E-2</v>
      </c>
      <c r="K105">
        <v>6.5500000000000003E-2</v>
      </c>
      <c r="L105">
        <v>7.7700000000000005E-2</v>
      </c>
      <c r="M105">
        <v>7.8299999999999995E-2</v>
      </c>
      <c r="N105">
        <v>6.9199999999999998E-2</v>
      </c>
      <c r="O105">
        <v>8.5300000000000001E-2</v>
      </c>
    </row>
    <row r="106" spans="2:15" x14ac:dyDescent="0.25">
      <c r="D106">
        <v>5.5100000000000003E-2</v>
      </c>
      <c r="E106">
        <v>5.04E-2</v>
      </c>
      <c r="F106">
        <v>5.3100000000000001E-2</v>
      </c>
      <c r="G106">
        <v>7.6300000000000007E-2</v>
      </c>
      <c r="H106">
        <v>5.8599999999999999E-2</v>
      </c>
      <c r="I106">
        <v>6.8000000000000005E-2</v>
      </c>
      <c r="J106">
        <v>5.7700000000000001E-2</v>
      </c>
      <c r="K106">
        <v>6.3600000000000004E-2</v>
      </c>
      <c r="L106">
        <v>7.4200000000000002E-2</v>
      </c>
      <c r="M106">
        <v>7.3700000000000002E-2</v>
      </c>
      <c r="N106">
        <v>7.4999999999999997E-2</v>
      </c>
      <c r="O106">
        <v>8.4099999999999994E-2</v>
      </c>
    </row>
    <row r="107" spans="2:15" x14ac:dyDescent="0.25">
      <c r="D107">
        <v>7.2099999999999997E-2</v>
      </c>
      <c r="E107">
        <v>7.6999999999999999E-2</v>
      </c>
      <c r="F107">
        <v>8.1799999999999998E-2</v>
      </c>
      <c r="G107">
        <v>7.51E-2</v>
      </c>
      <c r="H107">
        <v>9.2600000000000002E-2</v>
      </c>
      <c r="I107">
        <v>7.8399999999999997E-2</v>
      </c>
      <c r="J107">
        <v>9.6500000000000002E-2</v>
      </c>
      <c r="K107">
        <v>6.25E-2</v>
      </c>
      <c r="L107">
        <v>5.6399999999999999E-2</v>
      </c>
      <c r="M107">
        <v>7.6600000000000001E-2</v>
      </c>
      <c r="N107">
        <v>4.5400000000000003E-2</v>
      </c>
      <c r="O107">
        <v>4.36E-2</v>
      </c>
    </row>
    <row r="108" spans="2:15" x14ac:dyDescent="0.25">
      <c r="D108">
        <v>7.3700000000000002E-2</v>
      </c>
      <c r="E108">
        <v>7.9200000000000007E-2</v>
      </c>
      <c r="F108">
        <v>8.5300000000000001E-2</v>
      </c>
      <c r="G108">
        <v>7.7299999999999994E-2</v>
      </c>
      <c r="H108">
        <v>9.2700000000000005E-2</v>
      </c>
      <c r="I108">
        <v>7.9799999999999996E-2</v>
      </c>
      <c r="J108">
        <v>0.1009</v>
      </c>
      <c r="K108">
        <v>6.0600000000000001E-2</v>
      </c>
      <c r="L108">
        <v>5.6000000000000001E-2</v>
      </c>
      <c r="M108">
        <v>7.8399999999999997E-2</v>
      </c>
      <c r="N108">
        <v>4.87E-2</v>
      </c>
      <c r="O108">
        <v>4.6899999999999997E-2</v>
      </c>
    </row>
    <row r="109" spans="2:15" x14ac:dyDescent="0.25">
      <c r="D109">
        <v>0</v>
      </c>
      <c r="E109">
        <v>-1E-4</v>
      </c>
      <c r="F109">
        <v>0</v>
      </c>
      <c r="G109">
        <v>-2.0000000000000001E-4</v>
      </c>
      <c r="H109">
        <v>0</v>
      </c>
      <c r="I109">
        <v>0</v>
      </c>
      <c r="J109">
        <v>0</v>
      </c>
      <c r="K109">
        <v>1E-4</v>
      </c>
      <c r="L109">
        <v>1E-4</v>
      </c>
      <c r="M109">
        <v>-1E-4</v>
      </c>
      <c r="N109">
        <v>0</v>
      </c>
      <c r="O109">
        <v>0</v>
      </c>
    </row>
    <row r="110" spans="2:15" x14ac:dyDescent="0.25">
      <c r="D110">
        <v>-2.0000000000000001E-4</v>
      </c>
      <c r="E110">
        <v>0</v>
      </c>
      <c r="F110">
        <v>-1E-4</v>
      </c>
      <c r="G110">
        <v>-2.0000000000000001E-4</v>
      </c>
      <c r="H110">
        <v>0</v>
      </c>
      <c r="I110">
        <v>-2.0000000000000001E-4</v>
      </c>
      <c r="J110">
        <v>-2.0000000000000001E-4</v>
      </c>
      <c r="K110">
        <v>-2.0000000000000001E-4</v>
      </c>
      <c r="L110">
        <v>0</v>
      </c>
      <c r="M110">
        <v>1E-4</v>
      </c>
      <c r="N110">
        <v>-1E-4</v>
      </c>
      <c r="O110">
        <v>1E-4</v>
      </c>
    </row>
    <row r="112" spans="2:15" x14ac:dyDescent="0.25">
      <c r="B112" s="1">
        <v>0.25</v>
      </c>
      <c r="C112">
        <v>30</v>
      </c>
      <c r="D112">
        <v>7.6899999999999996E-2</v>
      </c>
      <c r="E112">
        <v>7.22E-2</v>
      </c>
      <c r="F112">
        <v>8.0699999999999994E-2</v>
      </c>
      <c r="G112">
        <v>6.9400000000000003E-2</v>
      </c>
      <c r="H112">
        <v>8.3500000000000005E-2</v>
      </c>
      <c r="I112">
        <v>8.0399999999999999E-2</v>
      </c>
      <c r="J112">
        <v>6.0499999999999998E-2</v>
      </c>
      <c r="K112">
        <v>8.6400000000000005E-2</v>
      </c>
      <c r="L112">
        <v>6.7599999999999993E-2</v>
      </c>
      <c r="M112">
        <v>7.9899999999999999E-2</v>
      </c>
      <c r="N112">
        <v>6.6900000000000001E-2</v>
      </c>
      <c r="O112">
        <v>9.3299999999999994E-2</v>
      </c>
    </row>
    <row r="113" spans="2:15" x14ac:dyDescent="0.25">
      <c r="D113">
        <v>6.9800000000000001E-2</v>
      </c>
      <c r="E113">
        <v>6.5799999999999997E-2</v>
      </c>
      <c r="F113">
        <v>7.7100000000000002E-2</v>
      </c>
      <c r="G113">
        <v>6.0999999999999999E-2</v>
      </c>
      <c r="H113">
        <v>8.2699999999999996E-2</v>
      </c>
      <c r="I113">
        <v>7.7399999999999997E-2</v>
      </c>
      <c r="J113">
        <v>5.6899999999999999E-2</v>
      </c>
      <c r="K113">
        <v>8.1799999999999998E-2</v>
      </c>
      <c r="L113">
        <v>6.83E-2</v>
      </c>
      <c r="M113">
        <v>6.7100000000000007E-2</v>
      </c>
      <c r="N113">
        <v>6.6000000000000003E-2</v>
      </c>
      <c r="O113">
        <v>8.0699999999999994E-2</v>
      </c>
    </row>
    <row r="114" spans="2:15" x14ac:dyDescent="0.25">
      <c r="D114">
        <v>6.9500000000000006E-2</v>
      </c>
      <c r="E114">
        <v>5.8200000000000002E-2</v>
      </c>
      <c r="F114">
        <v>6.0999999999999999E-2</v>
      </c>
      <c r="G114">
        <v>8.1900000000000001E-2</v>
      </c>
      <c r="H114">
        <v>6.6799999999999998E-2</v>
      </c>
      <c r="I114">
        <v>8.2900000000000001E-2</v>
      </c>
      <c r="J114">
        <v>6.8099999999999994E-2</v>
      </c>
      <c r="K114">
        <v>7.3599999999999999E-2</v>
      </c>
      <c r="L114">
        <v>8.7900000000000006E-2</v>
      </c>
      <c r="M114">
        <v>8.8499999999999995E-2</v>
      </c>
      <c r="N114">
        <v>7.8200000000000006E-2</v>
      </c>
      <c r="O114">
        <v>9.5899999999999999E-2</v>
      </c>
    </row>
    <row r="115" spans="2:15" x14ac:dyDescent="0.25">
      <c r="D115">
        <v>6.2100000000000002E-2</v>
      </c>
      <c r="E115">
        <v>5.6899999999999999E-2</v>
      </c>
      <c r="F115">
        <v>6.0699999999999997E-2</v>
      </c>
      <c r="G115">
        <v>8.5900000000000004E-2</v>
      </c>
      <c r="H115">
        <v>6.6600000000000006E-2</v>
      </c>
      <c r="I115">
        <v>7.6600000000000001E-2</v>
      </c>
      <c r="J115">
        <v>6.6199999999999995E-2</v>
      </c>
      <c r="K115">
        <v>7.1599999999999997E-2</v>
      </c>
      <c r="L115">
        <v>8.3799999999999999E-2</v>
      </c>
      <c r="M115">
        <v>8.3500000000000005E-2</v>
      </c>
      <c r="N115">
        <v>8.5699999999999998E-2</v>
      </c>
      <c r="O115">
        <v>9.5299999999999996E-2</v>
      </c>
    </row>
    <row r="116" spans="2:15" x14ac:dyDescent="0.25">
      <c r="D116">
        <v>8.1100000000000005E-2</v>
      </c>
      <c r="E116">
        <v>8.7800000000000003E-2</v>
      </c>
      <c r="F116">
        <v>9.2499999999999999E-2</v>
      </c>
      <c r="G116">
        <v>8.4400000000000003E-2</v>
      </c>
      <c r="H116">
        <v>0.1046</v>
      </c>
      <c r="I116">
        <v>8.7400000000000005E-2</v>
      </c>
      <c r="J116">
        <v>0.1085</v>
      </c>
      <c r="K116">
        <v>6.93E-2</v>
      </c>
      <c r="L116">
        <v>6.3299999999999995E-2</v>
      </c>
      <c r="M116">
        <v>8.6999999999999994E-2</v>
      </c>
      <c r="N116">
        <v>5.0900000000000001E-2</v>
      </c>
      <c r="O116">
        <v>5.0099999999999999E-2</v>
      </c>
    </row>
    <row r="117" spans="2:15" x14ac:dyDescent="0.25">
      <c r="D117">
        <v>8.2900000000000001E-2</v>
      </c>
      <c r="E117">
        <v>8.8999999999999996E-2</v>
      </c>
      <c r="F117">
        <v>9.5200000000000007E-2</v>
      </c>
      <c r="G117">
        <v>8.7099999999999997E-2</v>
      </c>
      <c r="H117">
        <v>0.1045</v>
      </c>
      <c r="I117">
        <v>8.9399999999999993E-2</v>
      </c>
      <c r="J117">
        <v>0.1133</v>
      </c>
      <c r="K117">
        <v>6.7699999999999996E-2</v>
      </c>
      <c r="L117">
        <v>6.2700000000000006E-2</v>
      </c>
      <c r="M117">
        <v>8.8900000000000007E-2</v>
      </c>
      <c r="N117">
        <v>5.5100000000000003E-2</v>
      </c>
      <c r="O117">
        <v>5.3800000000000001E-2</v>
      </c>
    </row>
    <row r="118" spans="2:15" x14ac:dyDescent="0.25">
      <c r="D118">
        <v>-2.9999999999999997E-4</v>
      </c>
      <c r="E118">
        <v>-2.9999999999999997E-4</v>
      </c>
      <c r="F118">
        <v>-1E-4</v>
      </c>
      <c r="G118">
        <v>-4.0000000000000002E-4</v>
      </c>
      <c r="H118">
        <v>-5.0000000000000001E-4</v>
      </c>
      <c r="I118">
        <v>-2.0000000000000001E-4</v>
      </c>
      <c r="J118">
        <v>-1E-4</v>
      </c>
      <c r="K118">
        <v>0</v>
      </c>
      <c r="L118">
        <v>-2.9999999999999997E-4</v>
      </c>
      <c r="M118">
        <v>-2.9999999999999997E-4</v>
      </c>
      <c r="N118">
        <v>-2.0000000000000001E-4</v>
      </c>
      <c r="O118">
        <v>-2.0000000000000001E-4</v>
      </c>
    </row>
    <row r="119" spans="2:15" x14ac:dyDescent="0.25">
      <c r="D119">
        <v>0</v>
      </c>
      <c r="E119">
        <v>-2.9999999999999997E-4</v>
      </c>
      <c r="F119">
        <v>0</v>
      </c>
      <c r="G119">
        <v>-4.0000000000000002E-4</v>
      </c>
      <c r="H119">
        <v>-1E-4</v>
      </c>
      <c r="I119">
        <v>-2.0000000000000001E-4</v>
      </c>
      <c r="J119">
        <v>-4.0000000000000002E-4</v>
      </c>
      <c r="K119">
        <v>-2.0000000000000001E-4</v>
      </c>
      <c r="L119">
        <v>-1E-4</v>
      </c>
      <c r="M119">
        <v>0</v>
      </c>
      <c r="N119">
        <v>-2.0000000000000001E-4</v>
      </c>
      <c r="O119">
        <v>1E-4</v>
      </c>
    </row>
    <row r="121" spans="2:15" x14ac:dyDescent="0.25">
      <c r="B121" s="1">
        <v>0.27083333333333331</v>
      </c>
      <c r="C121">
        <v>30</v>
      </c>
      <c r="D121">
        <v>8.5999999999999993E-2</v>
      </c>
      <c r="E121">
        <v>8.0199999999999994E-2</v>
      </c>
      <c r="F121">
        <v>8.9399999999999993E-2</v>
      </c>
      <c r="G121">
        <v>7.6999999999999999E-2</v>
      </c>
      <c r="H121">
        <v>9.2700000000000005E-2</v>
      </c>
      <c r="I121">
        <v>8.8700000000000001E-2</v>
      </c>
      <c r="J121">
        <v>6.7599999999999993E-2</v>
      </c>
      <c r="K121">
        <v>9.6600000000000005E-2</v>
      </c>
      <c r="L121">
        <v>7.5200000000000003E-2</v>
      </c>
      <c r="M121">
        <v>8.8300000000000003E-2</v>
      </c>
      <c r="N121">
        <v>7.4399999999999994E-2</v>
      </c>
      <c r="O121">
        <v>0.1036</v>
      </c>
    </row>
    <row r="122" spans="2:15" x14ac:dyDescent="0.25">
      <c r="D122">
        <v>7.8899999999999998E-2</v>
      </c>
      <c r="E122">
        <v>7.2999999999999995E-2</v>
      </c>
      <c r="F122">
        <v>8.5099999999999995E-2</v>
      </c>
      <c r="G122">
        <v>6.7900000000000002E-2</v>
      </c>
      <c r="H122">
        <v>9.11E-2</v>
      </c>
      <c r="I122">
        <v>8.5699999999999998E-2</v>
      </c>
      <c r="J122">
        <v>6.3600000000000004E-2</v>
      </c>
      <c r="K122">
        <v>9.1399999999999995E-2</v>
      </c>
      <c r="L122">
        <v>7.5499999999999998E-2</v>
      </c>
      <c r="M122">
        <v>7.4800000000000005E-2</v>
      </c>
      <c r="N122">
        <v>7.3499999999999996E-2</v>
      </c>
      <c r="O122">
        <v>8.9300000000000004E-2</v>
      </c>
    </row>
    <row r="123" spans="2:15" x14ac:dyDescent="0.25">
      <c r="D123">
        <v>7.7399999999999997E-2</v>
      </c>
      <c r="E123">
        <v>6.4000000000000001E-2</v>
      </c>
      <c r="F123">
        <v>6.8699999999999997E-2</v>
      </c>
      <c r="G123">
        <v>9.11E-2</v>
      </c>
      <c r="H123">
        <v>7.4300000000000005E-2</v>
      </c>
      <c r="I123">
        <v>9.1800000000000007E-2</v>
      </c>
      <c r="J123">
        <v>7.6899999999999996E-2</v>
      </c>
      <c r="K123">
        <v>8.2100000000000006E-2</v>
      </c>
      <c r="L123">
        <v>9.8599999999999993E-2</v>
      </c>
      <c r="M123">
        <v>9.8400000000000001E-2</v>
      </c>
      <c r="N123">
        <v>8.7300000000000003E-2</v>
      </c>
      <c r="O123">
        <v>0.1074</v>
      </c>
    </row>
    <row r="124" spans="2:15" x14ac:dyDescent="0.25">
      <c r="D124">
        <v>6.93E-2</v>
      </c>
      <c r="E124">
        <v>6.3100000000000003E-2</v>
      </c>
      <c r="F124">
        <v>6.7199999999999996E-2</v>
      </c>
      <c r="G124">
        <v>9.5200000000000007E-2</v>
      </c>
      <c r="H124">
        <v>7.4099999999999999E-2</v>
      </c>
      <c r="I124">
        <v>8.48E-2</v>
      </c>
      <c r="J124">
        <v>7.4800000000000005E-2</v>
      </c>
      <c r="K124">
        <v>8.0100000000000005E-2</v>
      </c>
      <c r="L124">
        <v>9.3799999999999994E-2</v>
      </c>
      <c r="M124">
        <v>9.2399999999999996E-2</v>
      </c>
      <c r="N124">
        <v>9.5100000000000004E-2</v>
      </c>
      <c r="O124">
        <v>0.1061</v>
      </c>
    </row>
    <row r="125" spans="2:15" x14ac:dyDescent="0.25">
      <c r="D125">
        <v>0.09</v>
      </c>
      <c r="E125">
        <v>9.6199999999999994E-2</v>
      </c>
      <c r="F125">
        <v>0.10249999999999999</v>
      </c>
      <c r="G125">
        <v>9.4399999999999998E-2</v>
      </c>
      <c r="H125">
        <v>0.1162</v>
      </c>
      <c r="I125">
        <v>9.7100000000000006E-2</v>
      </c>
      <c r="J125">
        <v>0.1202</v>
      </c>
      <c r="K125">
        <v>7.7200000000000005E-2</v>
      </c>
      <c r="L125">
        <v>7.0199999999999999E-2</v>
      </c>
      <c r="M125">
        <v>9.6600000000000005E-2</v>
      </c>
      <c r="N125">
        <v>5.7799999999999997E-2</v>
      </c>
      <c r="O125">
        <v>5.6599999999999998E-2</v>
      </c>
    </row>
    <row r="126" spans="2:15" x14ac:dyDescent="0.25">
      <c r="D126">
        <v>9.1999999999999998E-2</v>
      </c>
      <c r="E126">
        <v>9.8799999999999999E-2</v>
      </c>
      <c r="F126">
        <v>0.1055</v>
      </c>
      <c r="G126">
        <v>9.6199999999999994E-2</v>
      </c>
      <c r="H126">
        <v>0.1157</v>
      </c>
      <c r="I126">
        <v>9.8900000000000002E-2</v>
      </c>
      <c r="J126">
        <v>0.125</v>
      </c>
      <c r="K126">
        <v>7.5499999999999998E-2</v>
      </c>
      <c r="L126">
        <v>6.8900000000000003E-2</v>
      </c>
      <c r="M126">
        <v>9.8900000000000002E-2</v>
      </c>
      <c r="N126">
        <v>6.0999999999999999E-2</v>
      </c>
      <c r="O126">
        <v>6.0100000000000001E-2</v>
      </c>
    </row>
    <row r="127" spans="2:15" x14ac:dyDescent="0.25">
      <c r="D127">
        <v>-2.0000000000000001E-4</v>
      </c>
      <c r="E127">
        <v>-1E-4</v>
      </c>
      <c r="F127">
        <v>-2.9999999999999997E-4</v>
      </c>
      <c r="G127">
        <v>-4.0000000000000002E-4</v>
      </c>
      <c r="H127">
        <v>-1E-4</v>
      </c>
      <c r="I127">
        <v>-1E-4</v>
      </c>
      <c r="J127">
        <v>-2.0000000000000001E-4</v>
      </c>
      <c r="K127">
        <v>0</v>
      </c>
      <c r="L127">
        <v>-4.0000000000000002E-4</v>
      </c>
      <c r="M127">
        <v>-2.9999999999999997E-4</v>
      </c>
      <c r="N127">
        <v>-2.0000000000000001E-4</v>
      </c>
      <c r="O127">
        <v>-2.0000000000000001E-4</v>
      </c>
    </row>
    <row r="128" spans="2:15" x14ac:dyDescent="0.25">
      <c r="D128">
        <v>-1E-4</v>
      </c>
      <c r="E128">
        <v>-1E-4</v>
      </c>
      <c r="F128">
        <v>-2.0000000000000001E-4</v>
      </c>
      <c r="G128">
        <v>-2.0000000000000001E-4</v>
      </c>
      <c r="H128">
        <v>-1E-4</v>
      </c>
      <c r="I128">
        <v>-2.0000000000000001E-4</v>
      </c>
      <c r="J128">
        <v>-2.9999999999999997E-4</v>
      </c>
      <c r="K128">
        <v>-1E-4</v>
      </c>
      <c r="L128">
        <v>0</v>
      </c>
      <c r="M128">
        <v>-1E-4</v>
      </c>
      <c r="N128">
        <v>-2.0000000000000001E-4</v>
      </c>
      <c r="O128">
        <v>0</v>
      </c>
    </row>
    <row r="130" spans="2:15" x14ac:dyDescent="0.25">
      <c r="B130" s="1">
        <v>0.29166666666666669</v>
      </c>
      <c r="C130">
        <v>30</v>
      </c>
      <c r="D130">
        <v>9.5299999999999996E-2</v>
      </c>
      <c r="E130">
        <v>8.8900000000000007E-2</v>
      </c>
      <c r="F130">
        <v>9.8400000000000001E-2</v>
      </c>
      <c r="G130">
        <v>8.48E-2</v>
      </c>
      <c r="H130">
        <v>0.1018</v>
      </c>
      <c r="I130">
        <v>9.8299999999999998E-2</v>
      </c>
      <c r="J130">
        <v>7.4300000000000005E-2</v>
      </c>
      <c r="K130">
        <v>0.10630000000000001</v>
      </c>
      <c r="L130">
        <v>8.3000000000000004E-2</v>
      </c>
      <c r="M130">
        <v>9.8199999999999996E-2</v>
      </c>
      <c r="N130">
        <v>8.1900000000000001E-2</v>
      </c>
      <c r="O130">
        <v>0.1132</v>
      </c>
    </row>
    <row r="131" spans="2:15" x14ac:dyDescent="0.25">
      <c r="D131">
        <v>8.7800000000000003E-2</v>
      </c>
      <c r="E131">
        <v>8.0699999999999994E-2</v>
      </c>
      <c r="F131">
        <v>9.4E-2</v>
      </c>
      <c r="G131">
        <v>7.4999999999999997E-2</v>
      </c>
      <c r="H131">
        <v>0.10009999999999999</v>
      </c>
      <c r="I131">
        <v>9.4799999999999995E-2</v>
      </c>
      <c r="J131">
        <v>7.0599999999999996E-2</v>
      </c>
      <c r="K131">
        <v>0.1007</v>
      </c>
      <c r="L131">
        <v>8.3000000000000004E-2</v>
      </c>
      <c r="M131">
        <v>8.3199999999999996E-2</v>
      </c>
      <c r="N131">
        <v>8.1500000000000003E-2</v>
      </c>
      <c r="O131">
        <v>9.8400000000000001E-2</v>
      </c>
    </row>
    <row r="132" spans="2:15" x14ac:dyDescent="0.25">
      <c r="D132">
        <v>8.5800000000000001E-2</v>
      </c>
      <c r="E132">
        <v>7.0699999999999999E-2</v>
      </c>
      <c r="F132">
        <v>7.5600000000000001E-2</v>
      </c>
      <c r="G132">
        <v>0.1011</v>
      </c>
      <c r="H132">
        <v>8.2500000000000004E-2</v>
      </c>
      <c r="I132">
        <v>0.10100000000000001</v>
      </c>
      <c r="J132">
        <v>8.5999999999999993E-2</v>
      </c>
      <c r="K132">
        <v>9.2100000000000001E-2</v>
      </c>
      <c r="L132">
        <v>0.1087</v>
      </c>
      <c r="M132">
        <v>0.1085</v>
      </c>
      <c r="N132">
        <v>9.7600000000000006E-2</v>
      </c>
      <c r="O132">
        <v>0.11840000000000001</v>
      </c>
    </row>
    <row r="133" spans="2:15" x14ac:dyDescent="0.25">
      <c r="D133">
        <v>7.6799999999999993E-2</v>
      </c>
      <c r="E133">
        <v>6.9900000000000004E-2</v>
      </c>
      <c r="F133">
        <v>7.4700000000000003E-2</v>
      </c>
      <c r="G133">
        <v>0.10589999999999999</v>
      </c>
      <c r="H133">
        <v>8.2600000000000007E-2</v>
      </c>
      <c r="I133">
        <v>9.3299999999999994E-2</v>
      </c>
      <c r="J133">
        <v>8.3900000000000002E-2</v>
      </c>
      <c r="K133">
        <v>8.8599999999999998E-2</v>
      </c>
      <c r="L133">
        <v>0.1038</v>
      </c>
      <c r="M133">
        <v>0.1023</v>
      </c>
      <c r="N133">
        <v>0.1057</v>
      </c>
      <c r="O133">
        <v>0.1172</v>
      </c>
    </row>
    <row r="134" spans="2:15" x14ac:dyDescent="0.25">
      <c r="D134">
        <v>9.9199999999999997E-2</v>
      </c>
      <c r="E134">
        <v>0.1062</v>
      </c>
      <c r="F134">
        <v>0.11360000000000001</v>
      </c>
      <c r="G134">
        <v>0.104</v>
      </c>
      <c r="H134">
        <v>0.1288</v>
      </c>
      <c r="I134">
        <v>0.10630000000000001</v>
      </c>
      <c r="J134">
        <v>0.1321</v>
      </c>
      <c r="K134">
        <v>8.5599999999999996E-2</v>
      </c>
      <c r="L134">
        <v>7.6999999999999999E-2</v>
      </c>
      <c r="M134">
        <v>0.1074</v>
      </c>
      <c r="N134">
        <v>6.3500000000000001E-2</v>
      </c>
      <c r="O134">
        <v>6.2899999999999998E-2</v>
      </c>
    </row>
    <row r="135" spans="2:15" x14ac:dyDescent="0.25">
      <c r="D135">
        <v>0.1012</v>
      </c>
      <c r="E135">
        <v>0.1094</v>
      </c>
      <c r="F135">
        <v>0.1168</v>
      </c>
      <c r="G135">
        <v>0.1065</v>
      </c>
      <c r="H135">
        <v>0.12809999999999999</v>
      </c>
      <c r="I135">
        <v>0.10829999999999999</v>
      </c>
      <c r="J135">
        <v>0.13769999999999999</v>
      </c>
      <c r="K135">
        <v>8.3400000000000002E-2</v>
      </c>
      <c r="L135">
        <v>7.6899999999999996E-2</v>
      </c>
      <c r="M135">
        <v>0.10979999999999999</v>
      </c>
      <c r="N135">
        <v>6.7199999999999996E-2</v>
      </c>
      <c r="O135">
        <v>6.7500000000000004E-2</v>
      </c>
    </row>
    <row r="136" spans="2:15" x14ac:dyDescent="0.25">
      <c r="D136">
        <v>-2.0000000000000001E-4</v>
      </c>
      <c r="E136">
        <v>-1E-4</v>
      </c>
      <c r="F136">
        <v>-1E-4</v>
      </c>
      <c r="G136">
        <v>-2.9999999999999997E-4</v>
      </c>
      <c r="H136">
        <v>-1E-4</v>
      </c>
      <c r="I136">
        <v>-2.0000000000000001E-4</v>
      </c>
      <c r="J136">
        <v>0</v>
      </c>
      <c r="K136">
        <v>1E-4</v>
      </c>
      <c r="L136">
        <v>0</v>
      </c>
      <c r="M136">
        <v>-2.0000000000000001E-4</v>
      </c>
      <c r="N136">
        <v>-2.0000000000000001E-4</v>
      </c>
      <c r="O136">
        <v>-2.9999999999999997E-4</v>
      </c>
    </row>
    <row r="137" spans="2:15" x14ac:dyDescent="0.25">
      <c r="D137">
        <v>0</v>
      </c>
      <c r="E137">
        <v>0</v>
      </c>
      <c r="F137">
        <v>1E-4</v>
      </c>
      <c r="G137">
        <v>-2.9999999999999997E-4</v>
      </c>
      <c r="H137">
        <v>-2.9999999999999997E-4</v>
      </c>
      <c r="I137">
        <v>-2.0000000000000001E-4</v>
      </c>
      <c r="J137">
        <v>-4.0000000000000002E-4</v>
      </c>
      <c r="K137">
        <v>-1E-4</v>
      </c>
      <c r="L137">
        <v>-2.9999999999999997E-4</v>
      </c>
      <c r="M137">
        <v>1E-4</v>
      </c>
      <c r="N137">
        <v>-1E-4</v>
      </c>
      <c r="O137">
        <v>-2.0000000000000001E-4</v>
      </c>
    </row>
    <row r="139" spans="2:15" x14ac:dyDescent="0.25">
      <c r="B139" s="1">
        <v>0.3125</v>
      </c>
      <c r="C139">
        <v>30</v>
      </c>
      <c r="D139">
        <v>0.1047</v>
      </c>
      <c r="E139">
        <v>9.6699999999999994E-2</v>
      </c>
      <c r="F139">
        <v>0.1074</v>
      </c>
      <c r="G139">
        <v>9.2700000000000005E-2</v>
      </c>
      <c r="H139">
        <v>0.1106</v>
      </c>
      <c r="I139">
        <v>0.108</v>
      </c>
      <c r="J139">
        <v>8.1699999999999995E-2</v>
      </c>
      <c r="K139">
        <v>0.1164</v>
      </c>
      <c r="L139">
        <v>9.0800000000000006E-2</v>
      </c>
      <c r="M139">
        <v>0.10780000000000001</v>
      </c>
      <c r="N139">
        <v>8.9899999999999994E-2</v>
      </c>
      <c r="O139">
        <v>0.1236</v>
      </c>
    </row>
    <row r="140" spans="2:15" x14ac:dyDescent="0.25">
      <c r="D140">
        <v>9.6600000000000005E-2</v>
      </c>
      <c r="E140">
        <v>8.8300000000000003E-2</v>
      </c>
      <c r="F140">
        <v>0.10299999999999999</v>
      </c>
      <c r="G140">
        <v>8.2199999999999995E-2</v>
      </c>
      <c r="H140">
        <v>0.1091</v>
      </c>
      <c r="I140">
        <v>0.10349999999999999</v>
      </c>
      <c r="J140">
        <v>7.7499999999999999E-2</v>
      </c>
      <c r="K140">
        <v>0.1111</v>
      </c>
      <c r="L140">
        <v>9.1700000000000004E-2</v>
      </c>
      <c r="M140">
        <v>9.1700000000000004E-2</v>
      </c>
      <c r="N140">
        <v>8.9700000000000002E-2</v>
      </c>
      <c r="O140">
        <v>0.1074</v>
      </c>
    </row>
    <row r="141" spans="2:15" x14ac:dyDescent="0.25">
      <c r="D141">
        <v>9.3799999999999994E-2</v>
      </c>
      <c r="E141">
        <v>7.7600000000000002E-2</v>
      </c>
      <c r="F141">
        <v>8.2900000000000001E-2</v>
      </c>
      <c r="G141">
        <v>0.11070000000000001</v>
      </c>
      <c r="H141">
        <v>9.0300000000000005E-2</v>
      </c>
      <c r="I141">
        <v>0.11</v>
      </c>
      <c r="J141">
        <v>9.5600000000000004E-2</v>
      </c>
      <c r="K141">
        <v>9.9400000000000002E-2</v>
      </c>
      <c r="L141">
        <v>0.11940000000000001</v>
      </c>
      <c r="M141">
        <v>0.1182</v>
      </c>
      <c r="N141">
        <v>0.10680000000000001</v>
      </c>
      <c r="O141">
        <v>0.12959999999999999</v>
      </c>
    </row>
    <row r="142" spans="2:15" x14ac:dyDescent="0.25">
      <c r="D142">
        <v>8.48E-2</v>
      </c>
      <c r="E142">
        <v>7.6499999999999999E-2</v>
      </c>
      <c r="F142">
        <v>8.2400000000000001E-2</v>
      </c>
      <c r="G142">
        <v>0.11650000000000001</v>
      </c>
      <c r="H142">
        <v>9.1200000000000003E-2</v>
      </c>
      <c r="I142">
        <v>0.10199999999999999</v>
      </c>
      <c r="J142">
        <v>9.3399999999999997E-2</v>
      </c>
      <c r="K142">
        <v>9.7799999999999998E-2</v>
      </c>
      <c r="L142">
        <v>0.11360000000000001</v>
      </c>
      <c r="M142">
        <v>0.112</v>
      </c>
      <c r="N142">
        <v>0.1163</v>
      </c>
      <c r="O142">
        <v>0.12820000000000001</v>
      </c>
    </row>
    <row r="143" spans="2:15" x14ac:dyDescent="0.25">
      <c r="D143">
        <v>0.10829999999999999</v>
      </c>
      <c r="E143">
        <v>0.1162</v>
      </c>
      <c r="F143">
        <v>0.1242</v>
      </c>
      <c r="G143">
        <v>0.11360000000000001</v>
      </c>
      <c r="H143">
        <v>0.1416</v>
      </c>
      <c r="I143">
        <v>0.1163</v>
      </c>
      <c r="J143">
        <v>0.1434</v>
      </c>
      <c r="K143">
        <v>9.35E-2</v>
      </c>
      <c r="L143">
        <v>8.4099999999999994E-2</v>
      </c>
      <c r="M143">
        <v>0.11799999999999999</v>
      </c>
      <c r="N143">
        <v>7.0400000000000004E-2</v>
      </c>
      <c r="O143">
        <v>7.0400000000000004E-2</v>
      </c>
    </row>
    <row r="144" spans="2:15" x14ac:dyDescent="0.25">
      <c r="D144">
        <v>0.1106</v>
      </c>
      <c r="E144">
        <v>0.1197</v>
      </c>
      <c r="F144">
        <v>0.1288</v>
      </c>
      <c r="G144">
        <v>0.1163</v>
      </c>
      <c r="H144">
        <v>0.1399</v>
      </c>
      <c r="I144">
        <v>0.1186</v>
      </c>
      <c r="J144">
        <v>0.14940000000000001</v>
      </c>
      <c r="K144">
        <v>9.1700000000000004E-2</v>
      </c>
      <c r="L144">
        <v>8.3199999999999996E-2</v>
      </c>
      <c r="M144">
        <v>0.12089999999999999</v>
      </c>
      <c r="N144">
        <v>7.4899999999999994E-2</v>
      </c>
      <c r="O144">
        <v>7.4899999999999994E-2</v>
      </c>
    </row>
    <row r="145" spans="2:15" x14ac:dyDescent="0.25">
      <c r="D145">
        <v>-2.0000000000000001E-4</v>
      </c>
      <c r="E145">
        <v>0</v>
      </c>
      <c r="F145">
        <v>-2.0000000000000001E-4</v>
      </c>
      <c r="G145">
        <v>-2.0000000000000001E-4</v>
      </c>
      <c r="H145">
        <v>0</v>
      </c>
      <c r="I145">
        <v>-1E-4</v>
      </c>
      <c r="J145">
        <v>-2.9999999999999997E-4</v>
      </c>
      <c r="K145">
        <v>2.0000000000000001E-4</v>
      </c>
      <c r="L145">
        <v>-1E-4</v>
      </c>
      <c r="M145">
        <v>-2.0000000000000001E-4</v>
      </c>
      <c r="N145">
        <v>-2.0000000000000001E-4</v>
      </c>
      <c r="O145">
        <v>-2.9999999999999997E-4</v>
      </c>
    </row>
    <row r="146" spans="2:15" x14ac:dyDescent="0.25">
      <c r="D146">
        <v>-2.9999999999999997E-4</v>
      </c>
      <c r="E146">
        <v>-2.0000000000000001E-4</v>
      </c>
      <c r="F146">
        <v>-2.0000000000000001E-4</v>
      </c>
      <c r="G146">
        <v>-4.0000000000000002E-4</v>
      </c>
      <c r="H146">
        <v>-2.9999999999999997E-4</v>
      </c>
      <c r="I146">
        <v>-1E-4</v>
      </c>
      <c r="J146">
        <v>-2.0000000000000001E-4</v>
      </c>
      <c r="K146">
        <v>-2.9999999999999997E-4</v>
      </c>
      <c r="L146">
        <v>-2.0000000000000001E-4</v>
      </c>
      <c r="M146">
        <v>-1E-4</v>
      </c>
      <c r="N146">
        <v>-2.0000000000000001E-4</v>
      </c>
      <c r="O146">
        <v>0</v>
      </c>
    </row>
    <row r="148" spans="2:15" x14ac:dyDescent="0.25">
      <c r="B148" s="1">
        <v>0.33333333333333331</v>
      </c>
      <c r="C148">
        <v>30</v>
      </c>
      <c r="D148">
        <v>0.11409999999999999</v>
      </c>
      <c r="E148">
        <v>0.1053</v>
      </c>
      <c r="F148">
        <v>0.1163</v>
      </c>
      <c r="G148">
        <v>0.1008</v>
      </c>
      <c r="H148">
        <v>0.1198</v>
      </c>
      <c r="I148">
        <v>0.1171</v>
      </c>
      <c r="J148">
        <v>8.9499999999999996E-2</v>
      </c>
      <c r="K148">
        <v>0.1263</v>
      </c>
      <c r="L148">
        <v>9.8299999999999998E-2</v>
      </c>
      <c r="M148">
        <v>0.1178</v>
      </c>
      <c r="N148">
        <v>9.7799999999999998E-2</v>
      </c>
      <c r="O148">
        <v>0.13339999999999999</v>
      </c>
    </row>
    <row r="149" spans="2:15" x14ac:dyDescent="0.25">
      <c r="D149">
        <v>0.1062</v>
      </c>
      <c r="E149">
        <v>9.6199999999999994E-2</v>
      </c>
      <c r="F149">
        <v>0.1118</v>
      </c>
      <c r="G149">
        <v>8.9399999999999993E-2</v>
      </c>
      <c r="H149">
        <v>0.1187</v>
      </c>
      <c r="I149">
        <v>0.1128</v>
      </c>
      <c r="J149">
        <v>8.4500000000000006E-2</v>
      </c>
      <c r="K149">
        <v>0.121</v>
      </c>
      <c r="L149">
        <v>9.9900000000000003E-2</v>
      </c>
      <c r="M149">
        <v>0.1003</v>
      </c>
      <c r="N149">
        <v>9.74E-2</v>
      </c>
      <c r="O149">
        <v>0.1169</v>
      </c>
    </row>
    <row r="150" spans="2:15" x14ac:dyDescent="0.25">
      <c r="D150">
        <v>0.1022</v>
      </c>
      <c r="E150">
        <v>8.4599999999999995E-2</v>
      </c>
      <c r="F150">
        <v>9.1300000000000006E-2</v>
      </c>
      <c r="G150">
        <v>0.1201</v>
      </c>
      <c r="H150">
        <v>9.9400000000000002E-2</v>
      </c>
      <c r="I150">
        <v>0.1191</v>
      </c>
      <c r="J150">
        <v>0.1052</v>
      </c>
      <c r="K150">
        <v>0.1086</v>
      </c>
      <c r="L150">
        <v>0.13</v>
      </c>
      <c r="M150">
        <v>0.12920000000000001</v>
      </c>
      <c r="N150">
        <v>0.1168</v>
      </c>
      <c r="O150">
        <v>0.14080000000000001</v>
      </c>
    </row>
    <row r="151" spans="2:15" x14ac:dyDescent="0.25">
      <c r="D151">
        <v>9.3100000000000002E-2</v>
      </c>
      <c r="E151">
        <v>8.3599999999999994E-2</v>
      </c>
      <c r="F151">
        <v>9.0200000000000002E-2</v>
      </c>
      <c r="G151">
        <v>0.1273</v>
      </c>
      <c r="H151">
        <v>0.1002</v>
      </c>
      <c r="I151">
        <v>0.11119999999999999</v>
      </c>
      <c r="J151">
        <v>0.1032</v>
      </c>
      <c r="K151">
        <v>0.10630000000000001</v>
      </c>
      <c r="L151">
        <v>0.12429999999999999</v>
      </c>
      <c r="M151">
        <v>0.1221</v>
      </c>
      <c r="N151">
        <v>0.12790000000000001</v>
      </c>
      <c r="O151">
        <v>0.1394</v>
      </c>
    </row>
    <row r="152" spans="2:15" x14ac:dyDescent="0.25">
      <c r="D152">
        <v>0.1176</v>
      </c>
      <c r="E152">
        <v>0.12690000000000001</v>
      </c>
      <c r="F152">
        <v>0.1358</v>
      </c>
      <c r="G152">
        <v>0.12379999999999999</v>
      </c>
      <c r="H152">
        <v>0.154</v>
      </c>
      <c r="I152">
        <v>0.1263</v>
      </c>
      <c r="J152">
        <v>0.15590000000000001</v>
      </c>
      <c r="K152">
        <v>0.1021</v>
      </c>
      <c r="L152">
        <v>9.0999999999999998E-2</v>
      </c>
      <c r="M152">
        <v>0.12870000000000001</v>
      </c>
      <c r="N152">
        <v>7.7299999999999994E-2</v>
      </c>
      <c r="O152">
        <v>7.7499999999999999E-2</v>
      </c>
    </row>
    <row r="153" spans="2:15" x14ac:dyDescent="0.25">
      <c r="D153">
        <v>0.1201</v>
      </c>
      <c r="E153">
        <v>0.13009999999999999</v>
      </c>
      <c r="F153">
        <v>0.14030000000000001</v>
      </c>
      <c r="G153">
        <v>0.1268</v>
      </c>
      <c r="H153">
        <v>0.15229999999999999</v>
      </c>
      <c r="I153">
        <v>0.1288</v>
      </c>
      <c r="J153">
        <v>0.16239999999999999</v>
      </c>
      <c r="K153">
        <v>9.9500000000000005E-2</v>
      </c>
      <c r="L153">
        <v>9.0200000000000002E-2</v>
      </c>
      <c r="M153">
        <v>0.1321</v>
      </c>
      <c r="N153">
        <v>8.1900000000000001E-2</v>
      </c>
      <c r="O153">
        <v>8.2500000000000004E-2</v>
      </c>
    </row>
    <row r="154" spans="2:15" x14ac:dyDescent="0.25">
      <c r="D154">
        <v>-2.0000000000000001E-4</v>
      </c>
      <c r="E154">
        <v>-2.9999999999999997E-4</v>
      </c>
      <c r="F154">
        <v>-2.0000000000000001E-4</v>
      </c>
      <c r="G154">
        <v>-2.9999999999999997E-4</v>
      </c>
      <c r="H154">
        <v>-2.9999999999999997E-4</v>
      </c>
      <c r="I154">
        <v>-2.0000000000000001E-4</v>
      </c>
      <c r="J154">
        <v>-2.0000000000000001E-4</v>
      </c>
      <c r="K154">
        <v>-2.0000000000000001E-4</v>
      </c>
      <c r="L154">
        <v>-2.0000000000000001E-4</v>
      </c>
      <c r="M154">
        <v>-2.9999999999999997E-4</v>
      </c>
      <c r="N154">
        <v>-5.9999999999999995E-4</v>
      </c>
      <c r="O154">
        <v>-5.0000000000000001E-4</v>
      </c>
    </row>
    <row r="155" spans="2:15" x14ac:dyDescent="0.25">
      <c r="D155">
        <v>-1E-4</v>
      </c>
      <c r="E155">
        <v>-1E-4</v>
      </c>
      <c r="F155">
        <v>-1E-4</v>
      </c>
      <c r="G155">
        <v>-2.0000000000000001E-4</v>
      </c>
      <c r="H155">
        <v>-2.0000000000000001E-4</v>
      </c>
      <c r="I155">
        <v>-2.0000000000000001E-4</v>
      </c>
      <c r="J155">
        <v>-2.9999999999999997E-4</v>
      </c>
      <c r="K155">
        <v>-4.0000000000000002E-4</v>
      </c>
      <c r="L155">
        <v>-2.0000000000000001E-4</v>
      </c>
      <c r="M155">
        <v>-1E-4</v>
      </c>
      <c r="N155">
        <v>-2.9999999999999997E-4</v>
      </c>
      <c r="O155">
        <v>-1E-4</v>
      </c>
    </row>
    <row r="157" spans="2:15" x14ac:dyDescent="0.25">
      <c r="B157" s="1">
        <v>0.35416666666666669</v>
      </c>
      <c r="C157">
        <v>30</v>
      </c>
      <c r="D157">
        <v>0.124</v>
      </c>
      <c r="E157">
        <v>0.11360000000000001</v>
      </c>
      <c r="F157">
        <v>0.12529999999999999</v>
      </c>
      <c r="G157">
        <v>0.1089</v>
      </c>
      <c r="H157">
        <v>0.1288</v>
      </c>
      <c r="I157">
        <v>0.12659999999999999</v>
      </c>
      <c r="J157">
        <v>9.7299999999999998E-2</v>
      </c>
      <c r="K157">
        <v>0.1371</v>
      </c>
      <c r="L157">
        <v>0.10630000000000001</v>
      </c>
      <c r="M157">
        <v>0.12709999999999999</v>
      </c>
      <c r="N157">
        <v>0.10580000000000001</v>
      </c>
      <c r="O157">
        <v>0.1434</v>
      </c>
    </row>
    <row r="158" spans="2:15" x14ac:dyDescent="0.25">
      <c r="D158">
        <v>0.1157</v>
      </c>
      <c r="E158">
        <v>0.1047</v>
      </c>
      <c r="F158">
        <v>0.12089999999999999</v>
      </c>
      <c r="G158">
        <v>9.6299999999999997E-2</v>
      </c>
      <c r="H158">
        <v>0.12809999999999999</v>
      </c>
      <c r="I158">
        <v>0.1215</v>
      </c>
      <c r="J158">
        <v>9.1800000000000007E-2</v>
      </c>
      <c r="K158">
        <v>0.1313</v>
      </c>
      <c r="L158">
        <v>0.1079</v>
      </c>
      <c r="M158">
        <v>0.1089</v>
      </c>
      <c r="N158">
        <v>0.10580000000000001</v>
      </c>
      <c r="O158">
        <v>0.1258</v>
      </c>
    </row>
    <row r="159" spans="2:15" x14ac:dyDescent="0.25">
      <c r="D159">
        <v>0.1111</v>
      </c>
      <c r="E159">
        <v>9.1700000000000004E-2</v>
      </c>
      <c r="F159">
        <v>9.9299999999999999E-2</v>
      </c>
      <c r="G159">
        <v>0.13200000000000001</v>
      </c>
      <c r="H159">
        <v>0.1085</v>
      </c>
      <c r="I159">
        <v>0.129</v>
      </c>
      <c r="J159">
        <v>0.1159</v>
      </c>
      <c r="K159">
        <v>0.1178</v>
      </c>
      <c r="L159">
        <v>0.14130000000000001</v>
      </c>
      <c r="M159">
        <v>0.1399</v>
      </c>
      <c r="N159">
        <v>0.1278</v>
      </c>
      <c r="O159">
        <v>0.1532</v>
      </c>
    </row>
    <row r="160" spans="2:15" x14ac:dyDescent="0.25">
      <c r="D160">
        <v>0.1007</v>
      </c>
      <c r="E160">
        <v>9.0800000000000006E-2</v>
      </c>
      <c r="F160">
        <v>9.8199999999999996E-2</v>
      </c>
      <c r="G160">
        <v>0.13769999999999999</v>
      </c>
      <c r="H160">
        <v>0.109</v>
      </c>
      <c r="I160">
        <v>0.11990000000000001</v>
      </c>
      <c r="J160">
        <v>0.11269999999999999</v>
      </c>
      <c r="K160">
        <v>0.1154</v>
      </c>
      <c r="L160">
        <v>0.13500000000000001</v>
      </c>
      <c r="M160">
        <v>0.13239999999999999</v>
      </c>
      <c r="N160">
        <v>0.13919999999999999</v>
      </c>
      <c r="O160">
        <v>0.1512</v>
      </c>
    </row>
    <row r="161" spans="2:15" x14ac:dyDescent="0.25">
      <c r="D161">
        <v>0.12740000000000001</v>
      </c>
      <c r="E161">
        <v>0.13750000000000001</v>
      </c>
      <c r="F161">
        <v>0.14729999999999999</v>
      </c>
      <c r="G161">
        <v>0.1341</v>
      </c>
      <c r="H161">
        <v>0.16669999999999999</v>
      </c>
      <c r="I161">
        <v>0.13700000000000001</v>
      </c>
      <c r="J161">
        <v>0.16850000000000001</v>
      </c>
      <c r="K161">
        <v>0.1105</v>
      </c>
      <c r="L161">
        <v>9.98E-2</v>
      </c>
      <c r="M161">
        <v>0.13980000000000001</v>
      </c>
      <c r="N161">
        <v>8.6400000000000005E-2</v>
      </c>
      <c r="O161">
        <v>8.4900000000000003E-2</v>
      </c>
    </row>
    <row r="162" spans="2:15" x14ac:dyDescent="0.25">
      <c r="D162">
        <v>0.13</v>
      </c>
      <c r="E162">
        <v>0.14099999999999999</v>
      </c>
      <c r="F162">
        <v>0.15240000000000001</v>
      </c>
      <c r="G162">
        <v>0.13750000000000001</v>
      </c>
      <c r="H162">
        <v>0.16539999999999999</v>
      </c>
      <c r="I162">
        <v>0.1391</v>
      </c>
      <c r="J162">
        <v>0.17519999999999999</v>
      </c>
      <c r="K162">
        <v>0.1084</v>
      </c>
      <c r="L162">
        <v>9.7500000000000003E-2</v>
      </c>
      <c r="M162">
        <v>0.1439</v>
      </c>
      <c r="N162">
        <v>8.9499999999999996E-2</v>
      </c>
      <c r="O162">
        <v>9.06E-2</v>
      </c>
    </row>
    <row r="163" spans="2:15" x14ac:dyDescent="0.25">
      <c r="D163">
        <v>-2.9999999999999997E-4</v>
      </c>
      <c r="E163">
        <v>-1E-4</v>
      </c>
      <c r="F163">
        <v>2.0000000000000001E-4</v>
      </c>
      <c r="G163">
        <v>-2.9999999999999997E-4</v>
      </c>
      <c r="H163">
        <v>0</v>
      </c>
      <c r="I163">
        <v>0</v>
      </c>
      <c r="J163">
        <v>-2.0000000000000001E-4</v>
      </c>
      <c r="K163">
        <v>1E-4</v>
      </c>
      <c r="L163">
        <v>-1E-4</v>
      </c>
      <c r="M163">
        <v>0</v>
      </c>
      <c r="N163">
        <v>0</v>
      </c>
      <c r="O163">
        <v>-4.0000000000000002E-4</v>
      </c>
    </row>
    <row r="164" spans="2:15" x14ac:dyDescent="0.25">
      <c r="D164">
        <v>0</v>
      </c>
      <c r="E164">
        <v>0</v>
      </c>
      <c r="F164">
        <v>1E-4</v>
      </c>
      <c r="G164">
        <v>-2.0000000000000001E-4</v>
      </c>
      <c r="H164">
        <v>-1E-4</v>
      </c>
      <c r="I164">
        <v>0</v>
      </c>
      <c r="J164">
        <v>-2.0000000000000001E-4</v>
      </c>
      <c r="K164">
        <v>-1E-4</v>
      </c>
      <c r="L164">
        <v>2.0000000000000001E-4</v>
      </c>
      <c r="M164">
        <v>2.0000000000000001E-4</v>
      </c>
      <c r="N164">
        <v>-1E-4</v>
      </c>
      <c r="O164">
        <v>1E-4</v>
      </c>
    </row>
    <row r="166" spans="2:15" x14ac:dyDescent="0.25">
      <c r="B166" s="1">
        <v>0.375</v>
      </c>
      <c r="C166">
        <v>30</v>
      </c>
      <c r="D166">
        <v>0.13370000000000001</v>
      </c>
      <c r="E166">
        <v>0.12239999999999999</v>
      </c>
      <c r="F166">
        <v>0.13450000000000001</v>
      </c>
      <c r="G166">
        <v>0.1174</v>
      </c>
      <c r="H166">
        <v>0.1381</v>
      </c>
      <c r="I166">
        <v>0.13619999999999999</v>
      </c>
      <c r="J166">
        <v>0.1052</v>
      </c>
      <c r="K166">
        <v>0.1474</v>
      </c>
      <c r="L166">
        <v>0.1142</v>
      </c>
      <c r="M166">
        <v>0.13719999999999999</v>
      </c>
      <c r="N166">
        <v>0.1139</v>
      </c>
      <c r="O166">
        <v>0.1537</v>
      </c>
    </row>
    <row r="167" spans="2:15" x14ac:dyDescent="0.25">
      <c r="D167">
        <v>0.12529999999999999</v>
      </c>
      <c r="E167">
        <v>0.1125</v>
      </c>
      <c r="F167">
        <v>0.13009999999999999</v>
      </c>
      <c r="G167">
        <v>0.1043</v>
      </c>
      <c r="H167">
        <v>0.13719999999999999</v>
      </c>
      <c r="I167">
        <v>0.1313</v>
      </c>
      <c r="J167">
        <v>0.1003</v>
      </c>
      <c r="K167">
        <v>0.1419</v>
      </c>
      <c r="L167">
        <v>0.1166</v>
      </c>
      <c r="M167">
        <v>0.1176</v>
      </c>
      <c r="N167">
        <v>0.1139</v>
      </c>
      <c r="O167">
        <v>0.13500000000000001</v>
      </c>
    </row>
    <row r="168" spans="2:15" x14ac:dyDescent="0.25">
      <c r="D168">
        <v>0.1198</v>
      </c>
      <c r="E168">
        <v>9.9000000000000005E-2</v>
      </c>
      <c r="F168">
        <v>0.10730000000000001</v>
      </c>
      <c r="G168">
        <v>0.1414</v>
      </c>
      <c r="H168">
        <v>0.1171</v>
      </c>
      <c r="I168">
        <v>0.13769999999999999</v>
      </c>
      <c r="J168">
        <v>0.12520000000000001</v>
      </c>
      <c r="K168">
        <v>0.12690000000000001</v>
      </c>
      <c r="L168">
        <v>0.15229999999999999</v>
      </c>
      <c r="M168">
        <v>0.15040000000000001</v>
      </c>
      <c r="N168">
        <v>0.13800000000000001</v>
      </c>
      <c r="O168">
        <v>0.16450000000000001</v>
      </c>
    </row>
    <row r="169" spans="2:15" x14ac:dyDescent="0.25">
      <c r="D169">
        <v>0.109</v>
      </c>
      <c r="E169">
        <v>9.8000000000000004E-2</v>
      </c>
      <c r="F169">
        <v>0.1062</v>
      </c>
      <c r="G169">
        <v>0.14860000000000001</v>
      </c>
      <c r="H169">
        <v>0.1183</v>
      </c>
      <c r="I169">
        <v>0.1288</v>
      </c>
      <c r="J169">
        <v>0.12280000000000001</v>
      </c>
      <c r="K169">
        <v>0.12470000000000001</v>
      </c>
      <c r="L169">
        <v>0.14580000000000001</v>
      </c>
      <c r="M169">
        <v>0.14330000000000001</v>
      </c>
      <c r="N169">
        <v>0.15090000000000001</v>
      </c>
      <c r="O169">
        <v>0.16289999999999999</v>
      </c>
    </row>
    <row r="170" spans="2:15" x14ac:dyDescent="0.25">
      <c r="D170">
        <v>0.1368</v>
      </c>
      <c r="E170">
        <v>0.14849999999999999</v>
      </c>
      <c r="F170">
        <v>0.15840000000000001</v>
      </c>
      <c r="G170">
        <v>0.1444</v>
      </c>
      <c r="H170">
        <v>0.1794</v>
      </c>
      <c r="I170">
        <v>0.14680000000000001</v>
      </c>
      <c r="J170">
        <v>0.18049999999999999</v>
      </c>
      <c r="K170">
        <v>0.11890000000000001</v>
      </c>
      <c r="L170">
        <v>0.10639999999999999</v>
      </c>
      <c r="M170">
        <v>0.15129999999999999</v>
      </c>
      <c r="N170">
        <v>9.2499999999999999E-2</v>
      </c>
      <c r="O170">
        <v>9.2299999999999993E-2</v>
      </c>
    </row>
    <row r="171" spans="2:15" x14ac:dyDescent="0.25">
      <c r="D171">
        <v>0.1394</v>
      </c>
      <c r="E171">
        <v>0.1517</v>
      </c>
      <c r="F171">
        <v>0.1638</v>
      </c>
      <c r="G171">
        <v>0.14779999999999999</v>
      </c>
      <c r="H171">
        <v>0.17749999999999999</v>
      </c>
      <c r="I171">
        <v>0.14929999999999999</v>
      </c>
      <c r="J171">
        <v>0.18740000000000001</v>
      </c>
      <c r="K171">
        <v>0.11600000000000001</v>
      </c>
      <c r="L171">
        <v>0.10440000000000001</v>
      </c>
      <c r="M171">
        <v>0.15479999999999999</v>
      </c>
      <c r="N171">
        <v>9.5500000000000002E-2</v>
      </c>
      <c r="O171">
        <v>9.7699999999999995E-2</v>
      </c>
    </row>
    <row r="172" spans="2:15" x14ac:dyDescent="0.25">
      <c r="D172">
        <v>-1E-4</v>
      </c>
      <c r="E172">
        <v>-2.0000000000000001E-4</v>
      </c>
      <c r="F172">
        <v>-1E-4</v>
      </c>
      <c r="G172">
        <v>-2.0000000000000001E-4</v>
      </c>
      <c r="H172">
        <v>-2.9999999999999997E-4</v>
      </c>
      <c r="I172">
        <v>-1E-4</v>
      </c>
      <c r="J172">
        <v>-1E-4</v>
      </c>
      <c r="K172">
        <v>1E-4</v>
      </c>
      <c r="L172">
        <v>-1E-4</v>
      </c>
      <c r="M172">
        <v>-2.9999999999999997E-4</v>
      </c>
      <c r="N172">
        <v>-1E-4</v>
      </c>
      <c r="O172">
        <v>-2.9999999999999997E-4</v>
      </c>
    </row>
    <row r="173" spans="2:15" x14ac:dyDescent="0.25">
      <c r="D173">
        <v>0</v>
      </c>
      <c r="E173">
        <v>-2.0000000000000001E-4</v>
      </c>
      <c r="F173">
        <v>-2.0000000000000001E-4</v>
      </c>
      <c r="G173">
        <v>0</v>
      </c>
      <c r="H173">
        <v>-1E-4</v>
      </c>
      <c r="I173">
        <v>-2.0000000000000001E-4</v>
      </c>
      <c r="J173">
        <v>-2.0000000000000001E-4</v>
      </c>
      <c r="K173">
        <v>-2.9999999999999997E-4</v>
      </c>
      <c r="L173">
        <v>0</v>
      </c>
      <c r="M173">
        <v>0</v>
      </c>
      <c r="N173">
        <v>-2.0000000000000001E-4</v>
      </c>
      <c r="O173">
        <v>0</v>
      </c>
    </row>
    <row r="175" spans="2:15" x14ac:dyDescent="0.25">
      <c r="B175" s="1">
        <v>0.39583333333333331</v>
      </c>
      <c r="C175">
        <v>30</v>
      </c>
      <c r="D175">
        <v>0.14399999999999999</v>
      </c>
      <c r="E175">
        <v>0.1313</v>
      </c>
      <c r="F175">
        <v>0.14369999999999999</v>
      </c>
      <c r="G175">
        <v>0.12559999999999999</v>
      </c>
      <c r="H175">
        <v>0.14760000000000001</v>
      </c>
      <c r="I175">
        <v>0.1462</v>
      </c>
      <c r="J175">
        <v>0.11269999999999999</v>
      </c>
      <c r="K175">
        <v>0.15870000000000001</v>
      </c>
      <c r="L175">
        <v>0.12230000000000001</v>
      </c>
      <c r="M175">
        <v>0.14699999999999999</v>
      </c>
      <c r="N175">
        <v>0.1222</v>
      </c>
      <c r="O175">
        <v>0.1636</v>
      </c>
    </row>
    <row r="176" spans="2:15" x14ac:dyDescent="0.25">
      <c r="D176">
        <v>0.13519999999999999</v>
      </c>
      <c r="E176">
        <v>0.12039999999999999</v>
      </c>
      <c r="F176">
        <v>0.13930000000000001</v>
      </c>
      <c r="G176">
        <v>0.112</v>
      </c>
      <c r="H176">
        <v>0.14699999999999999</v>
      </c>
      <c r="I176">
        <v>0.14099999999999999</v>
      </c>
      <c r="J176">
        <v>0.1067</v>
      </c>
      <c r="K176">
        <v>0.1525</v>
      </c>
      <c r="L176">
        <v>0.1255</v>
      </c>
      <c r="M176">
        <v>0.12640000000000001</v>
      </c>
      <c r="N176">
        <v>0.1227</v>
      </c>
      <c r="O176">
        <v>0.1444</v>
      </c>
    </row>
    <row r="177" spans="2:15" x14ac:dyDescent="0.25">
      <c r="D177">
        <v>0.1288</v>
      </c>
      <c r="E177">
        <v>0.106</v>
      </c>
      <c r="F177">
        <v>0.1157</v>
      </c>
      <c r="G177">
        <v>0.15140000000000001</v>
      </c>
      <c r="H177">
        <v>0.12609999999999999</v>
      </c>
      <c r="I177">
        <v>0.1474</v>
      </c>
      <c r="J177">
        <v>0.13539999999999999</v>
      </c>
      <c r="K177">
        <v>0.1363</v>
      </c>
      <c r="L177">
        <v>0.16289999999999999</v>
      </c>
      <c r="M177">
        <v>0.16109999999999999</v>
      </c>
      <c r="N177">
        <v>0.14829999999999999</v>
      </c>
      <c r="O177">
        <v>0.17649999999999999</v>
      </c>
    </row>
    <row r="178" spans="2:15" x14ac:dyDescent="0.25">
      <c r="D178">
        <v>0.1172</v>
      </c>
      <c r="E178">
        <v>0.1053</v>
      </c>
      <c r="F178">
        <v>0.1149</v>
      </c>
      <c r="G178">
        <v>0.1595</v>
      </c>
      <c r="H178">
        <v>0.12720000000000001</v>
      </c>
      <c r="I178">
        <v>0.1381</v>
      </c>
      <c r="J178">
        <v>0.1328</v>
      </c>
      <c r="K178">
        <v>0.13400000000000001</v>
      </c>
      <c r="L178">
        <v>0.1565</v>
      </c>
      <c r="M178">
        <v>0.15379999999999999</v>
      </c>
      <c r="N178">
        <v>0.1623</v>
      </c>
      <c r="O178">
        <v>0.17469999999999999</v>
      </c>
    </row>
    <row r="179" spans="2:15" x14ac:dyDescent="0.25">
      <c r="D179">
        <v>0.14649999999999999</v>
      </c>
      <c r="E179">
        <v>0.159</v>
      </c>
      <c r="F179">
        <v>0.17050000000000001</v>
      </c>
      <c r="G179">
        <v>0.1555</v>
      </c>
      <c r="H179">
        <v>0.19270000000000001</v>
      </c>
      <c r="I179">
        <v>0.1575</v>
      </c>
      <c r="J179">
        <v>0.19289999999999999</v>
      </c>
      <c r="K179">
        <v>0.12820000000000001</v>
      </c>
      <c r="L179">
        <v>0.1138</v>
      </c>
      <c r="M179">
        <v>0.16300000000000001</v>
      </c>
      <c r="N179">
        <v>0.1004</v>
      </c>
      <c r="O179">
        <v>9.9699999999999997E-2</v>
      </c>
    </row>
    <row r="180" spans="2:15" x14ac:dyDescent="0.25">
      <c r="D180">
        <v>0.14879999999999999</v>
      </c>
      <c r="E180">
        <v>0.16250000000000001</v>
      </c>
      <c r="F180">
        <v>0.17630000000000001</v>
      </c>
      <c r="G180">
        <v>0.1585</v>
      </c>
      <c r="H180">
        <v>0.1903</v>
      </c>
      <c r="I180">
        <v>0.15959999999999999</v>
      </c>
      <c r="J180">
        <v>0.2001</v>
      </c>
      <c r="K180">
        <v>0.12429999999999999</v>
      </c>
      <c r="L180">
        <v>0.1118</v>
      </c>
      <c r="M180">
        <v>0.16619999999999999</v>
      </c>
      <c r="N180">
        <v>0.1032</v>
      </c>
      <c r="O180">
        <v>0.10639999999999999</v>
      </c>
    </row>
    <row r="181" spans="2:15" x14ac:dyDescent="0.25">
      <c r="D181">
        <v>-4.0000000000000002E-4</v>
      </c>
      <c r="E181">
        <v>-2.9999999999999997E-4</v>
      </c>
      <c r="F181">
        <v>-1E-4</v>
      </c>
      <c r="G181">
        <v>-1E-4</v>
      </c>
      <c r="H181">
        <v>-2.0000000000000001E-4</v>
      </c>
      <c r="I181">
        <v>-2.9999999999999997E-4</v>
      </c>
      <c r="J181">
        <v>-2.0000000000000001E-4</v>
      </c>
      <c r="K181">
        <v>-1E-4</v>
      </c>
      <c r="L181">
        <v>-2.0000000000000001E-4</v>
      </c>
      <c r="M181">
        <v>-1E-4</v>
      </c>
      <c r="N181">
        <v>-4.0000000000000002E-4</v>
      </c>
      <c r="O181">
        <v>-2.0000000000000001E-4</v>
      </c>
    </row>
    <row r="182" spans="2:15" x14ac:dyDescent="0.25">
      <c r="D182">
        <v>-2.0000000000000001E-4</v>
      </c>
      <c r="E182">
        <v>0</v>
      </c>
      <c r="F182">
        <v>-2.0000000000000001E-4</v>
      </c>
      <c r="G182">
        <v>-2.9999999999999997E-4</v>
      </c>
      <c r="H182">
        <v>-2.0000000000000001E-4</v>
      </c>
      <c r="I182">
        <v>-1E-4</v>
      </c>
      <c r="J182">
        <v>-2.0000000000000001E-4</v>
      </c>
      <c r="K182">
        <v>-2.0000000000000001E-4</v>
      </c>
      <c r="L182">
        <v>-1E-4</v>
      </c>
      <c r="M182">
        <v>-1E-4</v>
      </c>
      <c r="N182">
        <v>-2.0000000000000001E-4</v>
      </c>
      <c r="O182">
        <v>0</v>
      </c>
    </row>
    <row r="184" spans="2:15" x14ac:dyDescent="0.25">
      <c r="B184" s="1">
        <v>0.41666666666666669</v>
      </c>
      <c r="C184">
        <v>30</v>
      </c>
      <c r="D184">
        <v>0.1537</v>
      </c>
      <c r="E184">
        <v>0.13969999999999999</v>
      </c>
      <c r="F184">
        <v>0.1532</v>
      </c>
      <c r="G184">
        <v>0.1336</v>
      </c>
      <c r="H184">
        <v>0.15709999999999999</v>
      </c>
      <c r="I184">
        <v>0.15609999999999999</v>
      </c>
      <c r="J184">
        <v>0.1205</v>
      </c>
      <c r="K184">
        <v>0.1696</v>
      </c>
      <c r="L184">
        <v>0.1308</v>
      </c>
      <c r="M184">
        <v>0.1573</v>
      </c>
      <c r="N184">
        <v>0.13070000000000001</v>
      </c>
      <c r="O184">
        <v>0.1741</v>
      </c>
    </row>
    <row r="185" spans="2:15" x14ac:dyDescent="0.25">
      <c r="D185">
        <v>0.14510000000000001</v>
      </c>
      <c r="E185">
        <v>0.12920000000000001</v>
      </c>
      <c r="F185">
        <v>0.14879999999999999</v>
      </c>
      <c r="G185">
        <v>0.1195</v>
      </c>
      <c r="H185">
        <v>0.15659999999999999</v>
      </c>
      <c r="I185">
        <v>0.1507</v>
      </c>
      <c r="J185">
        <v>0.1147</v>
      </c>
      <c r="K185">
        <v>0.16309999999999999</v>
      </c>
      <c r="L185">
        <v>0.13400000000000001</v>
      </c>
      <c r="M185">
        <v>0.1351</v>
      </c>
      <c r="N185">
        <v>0.13150000000000001</v>
      </c>
      <c r="O185">
        <v>0.154</v>
      </c>
    </row>
    <row r="186" spans="2:15" x14ac:dyDescent="0.25">
      <c r="D186">
        <v>0.13850000000000001</v>
      </c>
      <c r="E186">
        <v>0.1135</v>
      </c>
      <c r="F186">
        <v>0.1244</v>
      </c>
      <c r="G186">
        <v>0.16220000000000001</v>
      </c>
      <c r="H186">
        <v>0.13589999999999999</v>
      </c>
      <c r="I186">
        <v>0.15740000000000001</v>
      </c>
      <c r="J186">
        <v>0.14649999999999999</v>
      </c>
      <c r="K186">
        <v>0.14610000000000001</v>
      </c>
      <c r="L186">
        <v>0.17460000000000001</v>
      </c>
      <c r="M186">
        <v>0.17269999999999999</v>
      </c>
      <c r="N186">
        <v>0.1595</v>
      </c>
      <c r="O186">
        <v>0.18870000000000001</v>
      </c>
    </row>
    <row r="187" spans="2:15" x14ac:dyDescent="0.25">
      <c r="D187">
        <v>0.12529999999999999</v>
      </c>
      <c r="E187">
        <v>0.1128</v>
      </c>
      <c r="F187">
        <v>0.1231</v>
      </c>
      <c r="G187">
        <v>0.1704</v>
      </c>
      <c r="H187">
        <v>0.1363</v>
      </c>
      <c r="I187">
        <v>0.14699999999999999</v>
      </c>
      <c r="J187">
        <v>0.14299999999999999</v>
      </c>
      <c r="K187">
        <v>0.14330000000000001</v>
      </c>
      <c r="L187">
        <v>0.16750000000000001</v>
      </c>
      <c r="M187">
        <v>0.1641</v>
      </c>
      <c r="N187">
        <v>0.17380000000000001</v>
      </c>
      <c r="O187">
        <v>0.1862</v>
      </c>
    </row>
    <row r="188" spans="2:15" x14ac:dyDescent="0.25">
      <c r="D188">
        <v>0.15659999999999999</v>
      </c>
      <c r="E188">
        <v>0.16980000000000001</v>
      </c>
      <c r="F188">
        <v>0.18210000000000001</v>
      </c>
      <c r="G188">
        <v>0.1661</v>
      </c>
      <c r="H188">
        <v>0.2059</v>
      </c>
      <c r="I188">
        <v>0.16789999999999999</v>
      </c>
      <c r="J188">
        <v>0.20530000000000001</v>
      </c>
      <c r="K188">
        <v>0.13739999999999999</v>
      </c>
      <c r="L188">
        <v>0.12130000000000001</v>
      </c>
      <c r="M188">
        <v>0.17530000000000001</v>
      </c>
      <c r="N188">
        <v>0.1065</v>
      </c>
      <c r="O188">
        <v>0.107</v>
      </c>
    </row>
    <row r="189" spans="2:15" x14ac:dyDescent="0.25">
      <c r="D189">
        <v>0.15909999999999999</v>
      </c>
      <c r="E189">
        <v>0.1739</v>
      </c>
      <c r="F189">
        <v>0.18820000000000001</v>
      </c>
      <c r="G189">
        <v>0.16930000000000001</v>
      </c>
      <c r="H189">
        <v>0.2026</v>
      </c>
      <c r="I189">
        <v>0.16980000000000001</v>
      </c>
      <c r="J189">
        <v>0.21279999999999999</v>
      </c>
      <c r="K189">
        <v>0.13389999999999999</v>
      </c>
      <c r="L189">
        <v>0.1191</v>
      </c>
      <c r="M189">
        <v>0.17780000000000001</v>
      </c>
      <c r="N189">
        <v>0.111</v>
      </c>
      <c r="O189">
        <v>0.1135</v>
      </c>
    </row>
    <row r="190" spans="2:15" x14ac:dyDescent="0.25">
      <c r="D190">
        <v>-4.0000000000000002E-4</v>
      </c>
      <c r="E190">
        <v>-1E-4</v>
      </c>
      <c r="F190">
        <v>-2.0000000000000001E-4</v>
      </c>
      <c r="G190">
        <v>-4.0000000000000002E-4</v>
      </c>
      <c r="H190">
        <v>-2.0000000000000001E-4</v>
      </c>
      <c r="I190">
        <v>-2.0000000000000001E-4</v>
      </c>
      <c r="J190">
        <v>-1E-4</v>
      </c>
      <c r="K190">
        <v>1E-4</v>
      </c>
      <c r="L190">
        <v>-2.9999999999999997E-4</v>
      </c>
      <c r="M190">
        <v>-2.9999999999999997E-4</v>
      </c>
      <c r="N190">
        <v>-2.9999999999999997E-4</v>
      </c>
      <c r="O190">
        <v>-4.0000000000000002E-4</v>
      </c>
    </row>
    <row r="191" spans="2:15" x14ac:dyDescent="0.25">
      <c r="D191">
        <v>1E-4</v>
      </c>
      <c r="E191">
        <v>0</v>
      </c>
      <c r="F191">
        <v>0</v>
      </c>
      <c r="G191">
        <v>-4.0000000000000002E-4</v>
      </c>
      <c r="H191">
        <v>0</v>
      </c>
      <c r="I191">
        <v>-2.0000000000000001E-4</v>
      </c>
      <c r="J191">
        <v>-5.0000000000000001E-4</v>
      </c>
      <c r="K191">
        <v>-2.0000000000000001E-4</v>
      </c>
      <c r="L191">
        <v>-2.0000000000000001E-4</v>
      </c>
      <c r="M191">
        <v>0</v>
      </c>
      <c r="N191">
        <v>-1E-4</v>
      </c>
      <c r="O191">
        <v>-2.0000000000000001E-4</v>
      </c>
    </row>
    <row r="193" spans="2:15" x14ac:dyDescent="0.25">
      <c r="B193" s="1">
        <v>0.4375</v>
      </c>
      <c r="C193">
        <v>30</v>
      </c>
      <c r="D193">
        <v>0.1636</v>
      </c>
      <c r="E193">
        <v>0.14849999999999999</v>
      </c>
      <c r="F193">
        <v>0.16289999999999999</v>
      </c>
      <c r="G193">
        <v>0.14230000000000001</v>
      </c>
      <c r="H193">
        <v>0.16600000000000001</v>
      </c>
      <c r="I193">
        <v>0.16539999999999999</v>
      </c>
      <c r="J193">
        <v>0.1283</v>
      </c>
      <c r="K193">
        <v>0.17979999999999999</v>
      </c>
      <c r="L193">
        <v>0.1386</v>
      </c>
      <c r="M193">
        <v>0.16719999999999999</v>
      </c>
      <c r="N193">
        <v>0.13900000000000001</v>
      </c>
      <c r="O193">
        <v>0.1837</v>
      </c>
    </row>
    <row r="194" spans="2:15" x14ac:dyDescent="0.25">
      <c r="D194">
        <v>0.15540000000000001</v>
      </c>
      <c r="E194">
        <v>0.13769999999999999</v>
      </c>
      <c r="F194">
        <v>0.158</v>
      </c>
      <c r="G194">
        <v>0.12759999999999999</v>
      </c>
      <c r="H194">
        <v>0.1663</v>
      </c>
      <c r="I194">
        <v>0.16089999999999999</v>
      </c>
      <c r="J194">
        <v>0.1225</v>
      </c>
      <c r="K194">
        <v>0.17419999999999999</v>
      </c>
      <c r="L194">
        <v>0.14219999999999999</v>
      </c>
      <c r="M194">
        <v>0.1439</v>
      </c>
      <c r="N194">
        <v>0.14000000000000001</v>
      </c>
      <c r="O194">
        <v>0.16300000000000001</v>
      </c>
    </row>
    <row r="195" spans="2:15" x14ac:dyDescent="0.25">
      <c r="D195">
        <v>0.14710000000000001</v>
      </c>
      <c r="E195">
        <v>0.121</v>
      </c>
      <c r="F195">
        <v>0.13270000000000001</v>
      </c>
      <c r="G195">
        <v>0.17219999999999999</v>
      </c>
      <c r="H195">
        <v>0.1449</v>
      </c>
      <c r="I195">
        <v>0.16719999999999999</v>
      </c>
      <c r="J195">
        <v>0.15640000000000001</v>
      </c>
      <c r="K195">
        <v>0.15529999999999999</v>
      </c>
      <c r="L195">
        <v>0.18559999999999999</v>
      </c>
      <c r="M195">
        <v>0.18340000000000001</v>
      </c>
      <c r="N195">
        <v>0.17</v>
      </c>
      <c r="O195">
        <v>0.20019999999999999</v>
      </c>
    </row>
    <row r="196" spans="2:15" x14ac:dyDescent="0.25">
      <c r="D196">
        <v>0.1338</v>
      </c>
      <c r="E196">
        <v>0.1203</v>
      </c>
      <c r="F196">
        <v>0.1321</v>
      </c>
      <c r="G196">
        <v>0.18160000000000001</v>
      </c>
      <c r="H196">
        <v>0.14580000000000001</v>
      </c>
      <c r="I196">
        <v>0.15640000000000001</v>
      </c>
      <c r="J196">
        <v>0.1532</v>
      </c>
      <c r="K196">
        <v>0.15290000000000001</v>
      </c>
      <c r="L196">
        <v>0.17829999999999999</v>
      </c>
      <c r="M196">
        <v>0.17480000000000001</v>
      </c>
      <c r="N196">
        <v>0.18590000000000001</v>
      </c>
      <c r="O196">
        <v>0.1981</v>
      </c>
    </row>
    <row r="197" spans="2:15" x14ac:dyDescent="0.25">
      <c r="D197">
        <v>0.1666</v>
      </c>
      <c r="E197">
        <v>0.1807</v>
      </c>
      <c r="F197">
        <v>0.19409999999999999</v>
      </c>
      <c r="G197">
        <v>0.17710000000000001</v>
      </c>
      <c r="H197">
        <v>0.21890000000000001</v>
      </c>
      <c r="I197">
        <v>0.17799999999999999</v>
      </c>
      <c r="J197">
        <v>0.21820000000000001</v>
      </c>
      <c r="K197">
        <v>0.1462</v>
      </c>
      <c r="L197">
        <v>0.12909999999999999</v>
      </c>
      <c r="M197">
        <v>0.18690000000000001</v>
      </c>
      <c r="N197">
        <v>0.1144</v>
      </c>
      <c r="O197">
        <v>0.11509999999999999</v>
      </c>
    </row>
    <row r="198" spans="2:15" x14ac:dyDescent="0.25">
      <c r="D198">
        <v>0.16850000000000001</v>
      </c>
      <c r="E198">
        <v>0.18440000000000001</v>
      </c>
      <c r="F198">
        <v>0.20050000000000001</v>
      </c>
      <c r="G198">
        <v>0.17979999999999999</v>
      </c>
      <c r="H198">
        <v>0.21579999999999999</v>
      </c>
      <c r="I198">
        <v>0.1802</v>
      </c>
      <c r="J198">
        <v>0.22570000000000001</v>
      </c>
      <c r="K198">
        <v>0.1414</v>
      </c>
      <c r="L198">
        <v>0.1265</v>
      </c>
      <c r="M198">
        <v>0.18940000000000001</v>
      </c>
      <c r="N198">
        <v>0.11840000000000001</v>
      </c>
      <c r="O198">
        <v>0.1226</v>
      </c>
    </row>
    <row r="199" spans="2:15" x14ac:dyDescent="0.25">
      <c r="D199">
        <v>-2.0000000000000001E-4</v>
      </c>
      <c r="E199">
        <v>-2.0000000000000001E-4</v>
      </c>
      <c r="F199">
        <v>0</v>
      </c>
      <c r="G199">
        <v>-2.9999999999999997E-4</v>
      </c>
      <c r="H199">
        <v>-1E-4</v>
      </c>
      <c r="I199">
        <v>-1E-4</v>
      </c>
      <c r="J199">
        <v>-2.9999999999999997E-4</v>
      </c>
      <c r="K199">
        <v>2.0000000000000001E-4</v>
      </c>
      <c r="L199">
        <v>-2.0000000000000001E-4</v>
      </c>
      <c r="M199">
        <v>-1E-4</v>
      </c>
      <c r="N199">
        <v>-2.9999999999999997E-4</v>
      </c>
      <c r="O199">
        <v>-2.9999999999999997E-4</v>
      </c>
    </row>
    <row r="200" spans="2:15" x14ac:dyDescent="0.25">
      <c r="D200">
        <v>-1E-4</v>
      </c>
      <c r="E200">
        <v>-1E-4</v>
      </c>
      <c r="F200">
        <v>-1E-4</v>
      </c>
      <c r="G200">
        <v>-2.0000000000000001E-4</v>
      </c>
      <c r="H200">
        <v>-2.0000000000000001E-4</v>
      </c>
      <c r="I200">
        <v>-2.9999999999999997E-4</v>
      </c>
      <c r="J200">
        <v>-2.0000000000000001E-4</v>
      </c>
      <c r="K200">
        <v>-2.9999999999999997E-4</v>
      </c>
      <c r="L200">
        <v>1E-4</v>
      </c>
      <c r="M200">
        <v>-1E-4</v>
      </c>
      <c r="N200">
        <v>-1E-4</v>
      </c>
      <c r="O200">
        <v>-1E-4</v>
      </c>
    </row>
    <row r="202" spans="2:15" x14ac:dyDescent="0.25">
      <c r="B202" s="1">
        <v>0.45833333333333331</v>
      </c>
      <c r="C202">
        <v>30</v>
      </c>
      <c r="D202">
        <v>0.1744</v>
      </c>
      <c r="E202">
        <v>0.158</v>
      </c>
      <c r="F202">
        <v>0.17119999999999999</v>
      </c>
      <c r="G202">
        <v>0.15060000000000001</v>
      </c>
      <c r="H202">
        <v>0.17580000000000001</v>
      </c>
      <c r="I202">
        <v>0.17530000000000001</v>
      </c>
      <c r="J202">
        <v>0.13689999999999999</v>
      </c>
      <c r="K202">
        <v>0.19159999999999999</v>
      </c>
      <c r="L202">
        <v>0.14749999999999999</v>
      </c>
      <c r="M202">
        <v>0.17760000000000001</v>
      </c>
      <c r="N202">
        <v>0.14749999999999999</v>
      </c>
      <c r="O202">
        <v>0.1943</v>
      </c>
    </row>
    <row r="203" spans="2:15" x14ac:dyDescent="0.25">
      <c r="D203">
        <v>0.16550000000000001</v>
      </c>
      <c r="E203">
        <v>0.14630000000000001</v>
      </c>
      <c r="F203">
        <v>0.16769999999999999</v>
      </c>
      <c r="G203">
        <v>0.1353</v>
      </c>
      <c r="H203">
        <v>0.17630000000000001</v>
      </c>
      <c r="I203">
        <v>0.1706</v>
      </c>
      <c r="J203">
        <v>0.13020000000000001</v>
      </c>
      <c r="K203">
        <v>0.1862</v>
      </c>
      <c r="L203">
        <v>0.151</v>
      </c>
      <c r="M203">
        <v>0.15310000000000001</v>
      </c>
      <c r="N203">
        <v>0.14879999999999999</v>
      </c>
      <c r="O203">
        <v>0.17269999999999999</v>
      </c>
    </row>
    <row r="204" spans="2:15" x14ac:dyDescent="0.25">
      <c r="D204">
        <v>0.15679999999999999</v>
      </c>
      <c r="E204">
        <v>0.1288</v>
      </c>
      <c r="F204">
        <v>0.14169999999999999</v>
      </c>
      <c r="G204">
        <v>0.1835</v>
      </c>
      <c r="H204">
        <v>0.15429999999999999</v>
      </c>
      <c r="I204">
        <v>0.1772</v>
      </c>
      <c r="J204">
        <v>0.1676</v>
      </c>
      <c r="K204">
        <v>0.1656</v>
      </c>
      <c r="L204">
        <v>0.19750000000000001</v>
      </c>
      <c r="M204">
        <v>0.19489999999999999</v>
      </c>
      <c r="N204">
        <v>0.1807</v>
      </c>
      <c r="O204">
        <v>0.21229999999999999</v>
      </c>
    </row>
    <row r="205" spans="2:15" x14ac:dyDescent="0.25">
      <c r="D205">
        <v>0.1421</v>
      </c>
      <c r="E205">
        <v>0.128</v>
      </c>
      <c r="F205">
        <v>0.1416</v>
      </c>
      <c r="G205">
        <v>0.193</v>
      </c>
      <c r="H205">
        <v>0.15529999999999999</v>
      </c>
      <c r="I205">
        <v>0.16550000000000001</v>
      </c>
      <c r="J205">
        <v>0.1636</v>
      </c>
      <c r="K205">
        <v>0.16239999999999999</v>
      </c>
      <c r="L205">
        <v>0.189</v>
      </c>
      <c r="M205">
        <v>0.185</v>
      </c>
      <c r="N205">
        <v>0.19769999999999999</v>
      </c>
      <c r="O205">
        <v>0.2097</v>
      </c>
    </row>
    <row r="206" spans="2:15" x14ac:dyDescent="0.25">
      <c r="D206">
        <v>0.17649999999999999</v>
      </c>
      <c r="E206">
        <v>0.1913</v>
      </c>
      <c r="F206">
        <v>0.20580000000000001</v>
      </c>
      <c r="G206">
        <v>0.18779999999999999</v>
      </c>
      <c r="H206">
        <v>0.2321</v>
      </c>
      <c r="I206">
        <v>0.18859999999999999</v>
      </c>
      <c r="J206">
        <v>0.23089999999999999</v>
      </c>
      <c r="K206">
        <v>0.1552</v>
      </c>
      <c r="L206">
        <v>0.13650000000000001</v>
      </c>
      <c r="M206">
        <v>0.19850000000000001</v>
      </c>
      <c r="N206">
        <v>0.12180000000000001</v>
      </c>
      <c r="O206">
        <v>0.123</v>
      </c>
    </row>
    <row r="207" spans="2:15" x14ac:dyDescent="0.25">
      <c r="D207">
        <v>0.17879999999999999</v>
      </c>
      <c r="E207">
        <v>0.1958</v>
      </c>
      <c r="F207">
        <v>0.21240000000000001</v>
      </c>
      <c r="G207">
        <v>0.19089999999999999</v>
      </c>
      <c r="H207">
        <v>0.22889999999999999</v>
      </c>
      <c r="I207">
        <v>0.1908</v>
      </c>
      <c r="J207">
        <v>0.23810000000000001</v>
      </c>
      <c r="K207">
        <v>0.1507</v>
      </c>
      <c r="L207">
        <v>0.13389999999999999</v>
      </c>
      <c r="M207">
        <v>0.2014</v>
      </c>
      <c r="N207">
        <v>0.12659999999999999</v>
      </c>
      <c r="O207">
        <v>0.13039999999999999</v>
      </c>
    </row>
    <row r="208" spans="2:15" x14ac:dyDescent="0.25">
      <c r="D208">
        <v>-1E-4</v>
      </c>
      <c r="E208">
        <v>-1E-4</v>
      </c>
      <c r="F208">
        <v>-1E-4</v>
      </c>
      <c r="G208">
        <v>-1E-4</v>
      </c>
      <c r="H208">
        <v>1E-4</v>
      </c>
      <c r="I208">
        <v>0</v>
      </c>
      <c r="J208">
        <v>0</v>
      </c>
      <c r="K208">
        <v>1E-4</v>
      </c>
      <c r="L208">
        <v>-1E-4</v>
      </c>
      <c r="M208">
        <v>1E-4</v>
      </c>
      <c r="N208">
        <v>-1E-4</v>
      </c>
      <c r="O208">
        <v>-1E-4</v>
      </c>
    </row>
    <row r="209" spans="2:15" x14ac:dyDescent="0.25">
      <c r="D209">
        <v>-1E-4</v>
      </c>
      <c r="E209">
        <v>-2.9999999999999997E-4</v>
      </c>
      <c r="F209">
        <v>-4.0000000000000002E-4</v>
      </c>
      <c r="G209">
        <v>-5.0000000000000001E-4</v>
      </c>
      <c r="H209">
        <v>-2.0000000000000001E-4</v>
      </c>
      <c r="I209">
        <v>-4.0000000000000002E-4</v>
      </c>
      <c r="J209">
        <v>-4.0000000000000002E-4</v>
      </c>
      <c r="K209">
        <v>-4.0000000000000002E-4</v>
      </c>
      <c r="L209">
        <v>-2.0000000000000001E-4</v>
      </c>
      <c r="M209">
        <v>-2.9999999999999997E-4</v>
      </c>
      <c r="N209">
        <v>-5.0000000000000001E-4</v>
      </c>
      <c r="O209">
        <v>-2.9999999999999997E-4</v>
      </c>
    </row>
    <row r="211" spans="2:15" x14ac:dyDescent="0.25">
      <c r="B211" s="1">
        <v>0.47916666666666669</v>
      </c>
      <c r="C211">
        <v>30</v>
      </c>
      <c r="D211">
        <v>0.18429999999999999</v>
      </c>
      <c r="E211">
        <v>0.16650000000000001</v>
      </c>
      <c r="F211">
        <v>0.18090000000000001</v>
      </c>
      <c r="G211">
        <v>0.15920000000000001</v>
      </c>
      <c r="H211">
        <v>0.18559999999999999</v>
      </c>
      <c r="I211">
        <v>0.18540000000000001</v>
      </c>
      <c r="J211">
        <v>0.14499999999999999</v>
      </c>
      <c r="K211">
        <v>0.2026</v>
      </c>
      <c r="L211">
        <v>0.1555</v>
      </c>
      <c r="M211">
        <v>0.18729999999999999</v>
      </c>
      <c r="N211">
        <v>0.15629999999999999</v>
      </c>
      <c r="O211">
        <v>0.20480000000000001</v>
      </c>
    </row>
    <row r="212" spans="2:15" x14ac:dyDescent="0.25">
      <c r="D212">
        <v>0.17519999999999999</v>
      </c>
      <c r="E212">
        <v>0.15509999999999999</v>
      </c>
      <c r="F212">
        <v>0.17749999999999999</v>
      </c>
      <c r="G212">
        <v>0.14349999999999999</v>
      </c>
      <c r="H212">
        <v>0.1862</v>
      </c>
      <c r="I212">
        <v>0.1802</v>
      </c>
      <c r="J212">
        <v>0.1386</v>
      </c>
      <c r="K212">
        <v>0.19620000000000001</v>
      </c>
      <c r="L212">
        <v>0.1593</v>
      </c>
      <c r="M212">
        <v>0.16239999999999999</v>
      </c>
      <c r="N212">
        <v>0.1578</v>
      </c>
      <c r="O212">
        <v>0.18210000000000001</v>
      </c>
    </row>
    <row r="213" spans="2:15" x14ac:dyDescent="0.25">
      <c r="D213">
        <v>0.1656</v>
      </c>
      <c r="E213">
        <v>0.1361</v>
      </c>
      <c r="F213">
        <v>0.1502</v>
      </c>
      <c r="G213">
        <v>0.19350000000000001</v>
      </c>
      <c r="H213">
        <v>0.16350000000000001</v>
      </c>
      <c r="I213">
        <v>0.18659999999999999</v>
      </c>
      <c r="J213">
        <v>0.17780000000000001</v>
      </c>
      <c r="K213">
        <v>0.17549999999999999</v>
      </c>
      <c r="L213">
        <v>0.2084</v>
      </c>
      <c r="M213">
        <v>0.2059</v>
      </c>
      <c r="N213">
        <v>0.19170000000000001</v>
      </c>
      <c r="O213">
        <v>0.22459999999999999</v>
      </c>
    </row>
    <row r="214" spans="2:15" x14ac:dyDescent="0.25">
      <c r="D214">
        <v>0.1512</v>
      </c>
      <c r="E214">
        <v>0.1358</v>
      </c>
      <c r="F214">
        <v>0.1492</v>
      </c>
      <c r="G214">
        <v>0.20419999999999999</v>
      </c>
      <c r="H214">
        <v>0.16500000000000001</v>
      </c>
      <c r="I214">
        <v>0.1749</v>
      </c>
      <c r="J214">
        <v>0.17430000000000001</v>
      </c>
      <c r="K214">
        <v>0.17219999999999999</v>
      </c>
      <c r="L214">
        <v>0.20050000000000001</v>
      </c>
      <c r="M214">
        <v>0.1961</v>
      </c>
      <c r="N214">
        <v>0.21010000000000001</v>
      </c>
      <c r="O214">
        <v>0.22189999999999999</v>
      </c>
    </row>
    <row r="215" spans="2:15" x14ac:dyDescent="0.25">
      <c r="D215">
        <v>0.1865</v>
      </c>
      <c r="E215">
        <v>0.2024</v>
      </c>
      <c r="F215">
        <v>0.2185</v>
      </c>
      <c r="G215">
        <v>0.1986</v>
      </c>
      <c r="H215">
        <v>0.24510000000000001</v>
      </c>
      <c r="I215">
        <v>0.1986</v>
      </c>
      <c r="J215">
        <v>0.24299999999999999</v>
      </c>
      <c r="K215">
        <v>0.1646</v>
      </c>
      <c r="L215">
        <v>0.14449999999999999</v>
      </c>
      <c r="M215">
        <v>0.21049999999999999</v>
      </c>
      <c r="N215">
        <v>0.12859999999999999</v>
      </c>
      <c r="O215">
        <v>0.13100000000000001</v>
      </c>
    </row>
    <row r="216" spans="2:15" x14ac:dyDescent="0.25">
      <c r="D216">
        <v>0.1888</v>
      </c>
      <c r="E216">
        <v>0.20699999999999999</v>
      </c>
      <c r="F216">
        <v>0.22370000000000001</v>
      </c>
      <c r="G216">
        <v>0.20180000000000001</v>
      </c>
      <c r="H216">
        <v>0.24179999999999999</v>
      </c>
      <c r="I216">
        <v>0.20100000000000001</v>
      </c>
      <c r="J216">
        <v>0.25069999999999998</v>
      </c>
      <c r="K216">
        <v>0.15959999999999999</v>
      </c>
      <c r="L216">
        <v>0.1419</v>
      </c>
      <c r="M216">
        <v>0.21279999999999999</v>
      </c>
      <c r="N216">
        <v>0.13450000000000001</v>
      </c>
      <c r="O216">
        <v>0.1386</v>
      </c>
    </row>
    <row r="217" spans="2:15" x14ac:dyDescent="0.25">
      <c r="D217">
        <v>-2.9999999999999997E-4</v>
      </c>
      <c r="E217">
        <v>-1E-4</v>
      </c>
      <c r="F217">
        <v>-2.0000000000000001E-4</v>
      </c>
      <c r="G217">
        <v>-2.9999999999999997E-4</v>
      </c>
      <c r="H217">
        <v>-1E-4</v>
      </c>
      <c r="I217">
        <v>-1E-4</v>
      </c>
      <c r="J217">
        <v>-1E-4</v>
      </c>
      <c r="K217">
        <v>1E-4</v>
      </c>
      <c r="L217">
        <v>-1E-4</v>
      </c>
      <c r="M217">
        <v>0</v>
      </c>
      <c r="N217">
        <v>-4.0000000000000002E-4</v>
      </c>
      <c r="O217">
        <v>-2.9999999999999997E-4</v>
      </c>
    </row>
    <row r="218" spans="2:15" x14ac:dyDescent="0.25">
      <c r="D218">
        <v>0</v>
      </c>
      <c r="E218">
        <v>-2.0000000000000001E-4</v>
      </c>
      <c r="F218">
        <v>-2.0000000000000001E-4</v>
      </c>
      <c r="G218">
        <v>-4.0000000000000002E-4</v>
      </c>
      <c r="H218">
        <v>-1E-4</v>
      </c>
      <c r="I218">
        <v>-2.0000000000000001E-4</v>
      </c>
      <c r="J218">
        <v>-2.9999999999999997E-4</v>
      </c>
      <c r="K218">
        <v>-2.0000000000000001E-4</v>
      </c>
      <c r="L218">
        <v>0</v>
      </c>
      <c r="M218">
        <v>1E-4</v>
      </c>
      <c r="N218">
        <v>-2.0000000000000001E-4</v>
      </c>
      <c r="O218">
        <v>-1E-4</v>
      </c>
    </row>
    <row r="220" spans="2:15" x14ac:dyDescent="0.25">
      <c r="B220" s="1">
        <v>0.5</v>
      </c>
      <c r="C220">
        <v>30</v>
      </c>
      <c r="D220">
        <v>0.19439999999999999</v>
      </c>
      <c r="E220">
        <v>0.17510000000000001</v>
      </c>
      <c r="F220">
        <v>0.1903</v>
      </c>
      <c r="G220">
        <v>0.1681</v>
      </c>
      <c r="H220">
        <v>0.19520000000000001</v>
      </c>
      <c r="I220">
        <v>0.1951</v>
      </c>
      <c r="J220">
        <v>0.15290000000000001</v>
      </c>
      <c r="K220">
        <v>0.21329999999999999</v>
      </c>
      <c r="L220">
        <v>0.1638</v>
      </c>
      <c r="M220">
        <v>0.19739999999999999</v>
      </c>
      <c r="N220">
        <v>0.16489999999999999</v>
      </c>
      <c r="O220">
        <v>0.21529999999999999</v>
      </c>
    </row>
    <row r="221" spans="2:15" x14ac:dyDescent="0.25">
      <c r="D221">
        <v>0.1857</v>
      </c>
      <c r="E221">
        <v>0.16639999999999999</v>
      </c>
      <c r="F221">
        <v>0.18659999999999999</v>
      </c>
      <c r="G221">
        <v>0.15110000000000001</v>
      </c>
      <c r="H221">
        <v>0.19600000000000001</v>
      </c>
      <c r="I221">
        <v>0.19040000000000001</v>
      </c>
      <c r="J221">
        <v>0.14660000000000001</v>
      </c>
      <c r="K221">
        <v>0.20710000000000001</v>
      </c>
      <c r="L221">
        <v>0.16839999999999999</v>
      </c>
      <c r="M221">
        <v>0.17180000000000001</v>
      </c>
      <c r="N221">
        <v>0.1663</v>
      </c>
      <c r="O221">
        <v>0.19189999999999999</v>
      </c>
    </row>
    <row r="222" spans="2:15" x14ac:dyDescent="0.25">
      <c r="D222">
        <v>0.17549999999999999</v>
      </c>
      <c r="E222">
        <v>0.14480000000000001</v>
      </c>
      <c r="F222">
        <v>0.15939999999999999</v>
      </c>
      <c r="G222">
        <v>0.20449999999999999</v>
      </c>
      <c r="H222">
        <v>0.1731</v>
      </c>
      <c r="I222">
        <v>0.19639999999999999</v>
      </c>
      <c r="J222">
        <v>0.18940000000000001</v>
      </c>
      <c r="K222">
        <v>0.18540000000000001</v>
      </c>
      <c r="L222">
        <v>0.22</v>
      </c>
      <c r="M222">
        <v>0.2175</v>
      </c>
      <c r="N222">
        <v>0.2029</v>
      </c>
      <c r="O222">
        <v>0.23710000000000001</v>
      </c>
    </row>
    <row r="223" spans="2:15" x14ac:dyDescent="0.25">
      <c r="D223">
        <v>0.15970000000000001</v>
      </c>
      <c r="E223">
        <v>0.14330000000000001</v>
      </c>
      <c r="F223">
        <v>0.1583</v>
      </c>
      <c r="G223">
        <v>0.215</v>
      </c>
      <c r="H223">
        <v>0.1749</v>
      </c>
      <c r="I223">
        <v>0.18429999999999999</v>
      </c>
      <c r="J223">
        <v>0.18490000000000001</v>
      </c>
      <c r="K223">
        <v>0.18210000000000001</v>
      </c>
      <c r="L223">
        <v>0.2114</v>
      </c>
      <c r="M223">
        <v>0.2074</v>
      </c>
      <c r="N223">
        <v>0.22189999999999999</v>
      </c>
      <c r="O223">
        <v>0.23400000000000001</v>
      </c>
    </row>
    <row r="224" spans="2:15" x14ac:dyDescent="0.25">
      <c r="D224">
        <v>0.19670000000000001</v>
      </c>
      <c r="E224">
        <v>0.2135</v>
      </c>
      <c r="F224">
        <v>0.23050000000000001</v>
      </c>
      <c r="G224">
        <v>0.20930000000000001</v>
      </c>
      <c r="H224">
        <v>0.25840000000000002</v>
      </c>
      <c r="I224">
        <v>0.2092</v>
      </c>
      <c r="J224">
        <v>0.25509999999999999</v>
      </c>
      <c r="K224">
        <v>0.17369999999999999</v>
      </c>
      <c r="L224">
        <v>0.152</v>
      </c>
      <c r="M224">
        <v>0.2225</v>
      </c>
      <c r="N224">
        <v>0.1358</v>
      </c>
      <c r="O224">
        <v>0.1396</v>
      </c>
    </row>
    <row r="225" spans="2:15" x14ac:dyDescent="0.25">
      <c r="D225">
        <v>0.19900000000000001</v>
      </c>
      <c r="E225">
        <v>0.21790000000000001</v>
      </c>
      <c r="F225">
        <v>0.23669999999999999</v>
      </c>
      <c r="G225">
        <v>0.21240000000000001</v>
      </c>
      <c r="H225">
        <v>0.25390000000000001</v>
      </c>
      <c r="I225">
        <v>0.2114</v>
      </c>
      <c r="J225">
        <v>0.26269999999999999</v>
      </c>
      <c r="K225">
        <v>0.16789999999999999</v>
      </c>
      <c r="L225">
        <v>0.1489</v>
      </c>
      <c r="M225">
        <v>0.22459999999999999</v>
      </c>
      <c r="N225">
        <v>0.14119999999999999</v>
      </c>
      <c r="O225">
        <v>0.14779999999999999</v>
      </c>
    </row>
    <row r="226" spans="2:15" x14ac:dyDescent="0.25">
      <c r="D226">
        <v>-1E-4</v>
      </c>
      <c r="E226">
        <v>-2.0000000000000001E-4</v>
      </c>
      <c r="F226">
        <v>-1E-4</v>
      </c>
      <c r="G226">
        <v>-2.9999999999999997E-4</v>
      </c>
      <c r="H226">
        <v>0</v>
      </c>
      <c r="I226">
        <v>0</v>
      </c>
      <c r="J226">
        <v>-1E-4</v>
      </c>
      <c r="K226">
        <v>0</v>
      </c>
      <c r="L226">
        <v>-2.9999999999999997E-4</v>
      </c>
      <c r="M226">
        <v>-2.0000000000000001E-4</v>
      </c>
      <c r="N226">
        <v>-2.0000000000000001E-4</v>
      </c>
      <c r="O226">
        <v>-2.0000000000000001E-4</v>
      </c>
    </row>
    <row r="227" spans="2:15" x14ac:dyDescent="0.25">
      <c r="D227">
        <v>-1E-4</v>
      </c>
      <c r="E227">
        <v>-2.0000000000000001E-4</v>
      </c>
      <c r="F227">
        <v>-2.9999999999999997E-4</v>
      </c>
      <c r="G227">
        <v>-5.9999999999999995E-4</v>
      </c>
      <c r="H227">
        <v>-4.0000000000000002E-4</v>
      </c>
      <c r="I227">
        <v>-4.0000000000000002E-4</v>
      </c>
      <c r="J227">
        <v>-5.0000000000000001E-4</v>
      </c>
      <c r="K227">
        <v>-2.9999999999999997E-4</v>
      </c>
      <c r="L227">
        <v>-2.9999999999999997E-4</v>
      </c>
      <c r="M227">
        <v>-1E-4</v>
      </c>
      <c r="N227">
        <v>-2.9999999999999997E-4</v>
      </c>
      <c r="O227">
        <v>-1E-4</v>
      </c>
    </row>
    <row r="229" spans="2:15" x14ac:dyDescent="0.25">
      <c r="B229" s="1">
        <v>0.52083333333333337</v>
      </c>
      <c r="C229">
        <v>30</v>
      </c>
      <c r="D229">
        <v>0.20530000000000001</v>
      </c>
      <c r="E229">
        <v>0.1847</v>
      </c>
      <c r="F229">
        <v>0.19969999999999999</v>
      </c>
      <c r="G229">
        <v>0.17660000000000001</v>
      </c>
      <c r="H229">
        <v>0.20469999999999999</v>
      </c>
      <c r="I229">
        <v>0.20499999999999999</v>
      </c>
      <c r="J229">
        <v>0.1613</v>
      </c>
      <c r="K229">
        <v>0.22500000000000001</v>
      </c>
      <c r="L229">
        <v>0.17319999999999999</v>
      </c>
      <c r="M229">
        <v>0.20830000000000001</v>
      </c>
      <c r="N229">
        <v>0.17349999999999999</v>
      </c>
      <c r="O229">
        <v>0.22570000000000001</v>
      </c>
    </row>
    <row r="230" spans="2:15" x14ac:dyDescent="0.25">
      <c r="D230">
        <v>0.1961</v>
      </c>
      <c r="E230">
        <v>0.1724</v>
      </c>
      <c r="F230">
        <v>0.1963</v>
      </c>
      <c r="G230">
        <v>0.1595</v>
      </c>
      <c r="H230">
        <v>0.20619999999999999</v>
      </c>
      <c r="I230">
        <v>0.2</v>
      </c>
      <c r="J230">
        <v>0.15479999999999999</v>
      </c>
      <c r="K230">
        <v>0.21759999999999999</v>
      </c>
      <c r="L230">
        <v>0.17710000000000001</v>
      </c>
      <c r="M230">
        <v>0.18099999999999999</v>
      </c>
      <c r="N230">
        <v>0.17519999999999999</v>
      </c>
      <c r="O230">
        <v>0.2016</v>
      </c>
    </row>
    <row r="231" spans="2:15" x14ac:dyDescent="0.25">
      <c r="D231">
        <v>0.18479999999999999</v>
      </c>
      <c r="E231">
        <v>0.15160000000000001</v>
      </c>
      <c r="F231">
        <v>0.1676</v>
      </c>
      <c r="G231">
        <v>0.21510000000000001</v>
      </c>
      <c r="H231">
        <v>0.18279999999999999</v>
      </c>
      <c r="I231">
        <v>0.20630000000000001</v>
      </c>
      <c r="J231">
        <v>0.1993</v>
      </c>
      <c r="K231">
        <v>0.19489999999999999</v>
      </c>
      <c r="L231">
        <v>0.23100000000000001</v>
      </c>
      <c r="M231">
        <v>0.22839999999999999</v>
      </c>
      <c r="N231">
        <v>0.21379999999999999</v>
      </c>
      <c r="O231">
        <v>0.24840000000000001</v>
      </c>
    </row>
    <row r="232" spans="2:15" x14ac:dyDescent="0.25">
      <c r="D232">
        <v>0.16850000000000001</v>
      </c>
      <c r="E232">
        <v>0.15129999999999999</v>
      </c>
      <c r="F232">
        <v>0.1671</v>
      </c>
      <c r="G232">
        <v>0.22670000000000001</v>
      </c>
      <c r="H232">
        <v>0.18440000000000001</v>
      </c>
      <c r="I232">
        <v>0.1933</v>
      </c>
      <c r="J232">
        <v>0.1951</v>
      </c>
      <c r="K232">
        <v>0.19159999999999999</v>
      </c>
      <c r="L232">
        <v>0.22270000000000001</v>
      </c>
      <c r="M232">
        <v>0.21790000000000001</v>
      </c>
      <c r="N232">
        <v>0.23380000000000001</v>
      </c>
      <c r="O232">
        <v>0.24560000000000001</v>
      </c>
    </row>
    <row r="233" spans="2:15" x14ac:dyDescent="0.25">
      <c r="D233">
        <v>0.2069</v>
      </c>
      <c r="E233">
        <v>0.22450000000000001</v>
      </c>
      <c r="F233">
        <v>0.2429</v>
      </c>
      <c r="G233">
        <v>0.22040000000000001</v>
      </c>
      <c r="H233">
        <v>0.2722</v>
      </c>
      <c r="I233">
        <v>0.21970000000000001</v>
      </c>
      <c r="J233">
        <v>0.26800000000000002</v>
      </c>
      <c r="K233">
        <v>0.18279999999999999</v>
      </c>
      <c r="L233">
        <v>0.1598</v>
      </c>
      <c r="M233">
        <v>0.2341</v>
      </c>
      <c r="N233">
        <v>0.14499999999999999</v>
      </c>
      <c r="O233">
        <v>0.14760000000000001</v>
      </c>
    </row>
    <row r="234" spans="2:15" x14ac:dyDescent="0.25">
      <c r="D234">
        <v>0.20949999999999999</v>
      </c>
      <c r="E234">
        <v>0.2293</v>
      </c>
      <c r="F234">
        <v>0.24859999999999999</v>
      </c>
      <c r="G234">
        <v>0.2238</v>
      </c>
      <c r="H234">
        <v>0.26700000000000002</v>
      </c>
      <c r="I234">
        <v>0.222</v>
      </c>
      <c r="J234">
        <v>0.27639999999999998</v>
      </c>
      <c r="K234">
        <v>0.17749999999999999</v>
      </c>
      <c r="L234">
        <v>0.15629999999999999</v>
      </c>
      <c r="M234">
        <v>0.23669999999999999</v>
      </c>
      <c r="N234">
        <v>0.14899999999999999</v>
      </c>
      <c r="O234">
        <v>0.1555</v>
      </c>
    </row>
    <row r="235" spans="2:15" x14ac:dyDescent="0.25">
      <c r="D235">
        <v>-2.0000000000000001E-4</v>
      </c>
      <c r="E235">
        <v>-2.0000000000000001E-4</v>
      </c>
      <c r="F235">
        <v>-2.0000000000000001E-4</v>
      </c>
      <c r="G235">
        <v>-5.0000000000000001E-4</v>
      </c>
      <c r="H235">
        <v>-2.0000000000000001E-4</v>
      </c>
      <c r="I235">
        <v>-5.0000000000000001E-4</v>
      </c>
      <c r="J235">
        <v>-2.9999999999999997E-4</v>
      </c>
      <c r="K235">
        <v>-2.0000000000000001E-4</v>
      </c>
      <c r="L235">
        <v>-2.0000000000000001E-4</v>
      </c>
      <c r="M235">
        <v>-4.0000000000000002E-4</v>
      </c>
      <c r="N235">
        <v>-4.0000000000000002E-4</v>
      </c>
      <c r="O235">
        <v>-4.0000000000000002E-4</v>
      </c>
    </row>
    <row r="236" spans="2:15" x14ac:dyDescent="0.25">
      <c r="D236">
        <v>-2.0000000000000001E-4</v>
      </c>
      <c r="E236">
        <v>-2.9999999999999997E-4</v>
      </c>
      <c r="F236">
        <v>-2.0000000000000001E-4</v>
      </c>
      <c r="G236">
        <v>-5.0000000000000001E-4</v>
      </c>
      <c r="H236">
        <v>-4.0000000000000002E-4</v>
      </c>
      <c r="I236">
        <v>-5.0000000000000001E-4</v>
      </c>
      <c r="J236">
        <v>-2.0000000000000001E-4</v>
      </c>
      <c r="K236">
        <v>-4.0000000000000002E-4</v>
      </c>
      <c r="L236">
        <v>-1E-4</v>
      </c>
      <c r="M236">
        <v>-1E-4</v>
      </c>
      <c r="N236">
        <v>-2.9999999999999997E-4</v>
      </c>
      <c r="O236">
        <v>-2.9999999999999997E-4</v>
      </c>
    </row>
    <row r="238" spans="2:15" x14ac:dyDescent="0.25">
      <c r="B238" s="1">
        <v>0.54166666666666663</v>
      </c>
      <c r="C238">
        <v>30</v>
      </c>
      <c r="D238">
        <v>0.21529999999999999</v>
      </c>
      <c r="E238">
        <v>0.19400000000000001</v>
      </c>
      <c r="F238">
        <v>0.20930000000000001</v>
      </c>
      <c r="G238">
        <v>0.18559999999999999</v>
      </c>
      <c r="H238">
        <v>0.21510000000000001</v>
      </c>
      <c r="I238">
        <v>0.2147</v>
      </c>
      <c r="J238">
        <v>0.1694</v>
      </c>
      <c r="K238">
        <v>0.2359</v>
      </c>
      <c r="L238">
        <v>0.18129999999999999</v>
      </c>
      <c r="M238">
        <v>0.218</v>
      </c>
      <c r="N238">
        <v>0.18190000000000001</v>
      </c>
      <c r="O238">
        <v>0.2361</v>
      </c>
    </row>
    <row r="239" spans="2:15" x14ac:dyDescent="0.25">
      <c r="D239">
        <v>0.20630000000000001</v>
      </c>
      <c r="E239">
        <v>0.18129999999999999</v>
      </c>
      <c r="F239">
        <v>0.2056</v>
      </c>
      <c r="G239">
        <v>0.1673</v>
      </c>
      <c r="H239">
        <v>0.21629999999999999</v>
      </c>
      <c r="I239">
        <v>0.2102</v>
      </c>
      <c r="J239">
        <v>0.16250000000000001</v>
      </c>
      <c r="K239">
        <v>0.22869999999999999</v>
      </c>
      <c r="L239">
        <v>0.1857</v>
      </c>
      <c r="M239">
        <v>0.19</v>
      </c>
      <c r="N239">
        <v>0.18379999999999999</v>
      </c>
      <c r="O239">
        <v>0.2117</v>
      </c>
    </row>
    <row r="240" spans="2:15" x14ac:dyDescent="0.25">
      <c r="D240">
        <v>0.19589999999999999</v>
      </c>
      <c r="E240">
        <v>0.16009999999999999</v>
      </c>
      <c r="F240">
        <v>0.1772</v>
      </c>
      <c r="G240">
        <v>0.2268</v>
      </c>
      <c r="H240">
        <v>0.19309999999999999</v>
      </c>
      <c r="I240">
        <v>0.21659999999999999</v>
      </c>
      <c r="J240">
        <v>0.2107</v>
      </c>
      <c r="K240">
        <v>0.20530000000000001</v>
      </c>
      <c r="L240">
        <v>0.24299999999999999</v>
      </c>
      <c r="M240">
        <v>0.24030000000000001</v>
      </c>
      <c r="N240">
        <v>0.22550000000000001</v>
      </c>
      <c r="O240">
        <v>0.26019999999999999</v>
      </c>
    </row>
    <row r="241" spans="2:15" x14ac:dyDescent="0.25">
      <c r="D241">
        <v>0.17730000000000001</v>
      </c>
      <c r="E241">
        <v>0.159</v>
      </c>
      <c r="F241">
        <v>0.17599999999999999</v>
      </c>
      <c r="G241">
        <v>0.23799999999999999</v>
      </c>
      <c r="H241">
        <v>0.1943</v>
      </c>
      <c r="I241">
        <v>0.20250000000000001</v>
      </c>
      <c r="J241">
        <v>0.20580000000000001</v>
      </c>
      <c r="K241">
        <v>0.2014</v>
      </c>
      <c r="L241">
        <v>0.23319999999999999</v>
      </c>
      <c r="M241">
        <v>0.2288</v>
      </c>
      <c r="N241">
        <v>0.24579999999999999</v>
      </c>
      <c r="O241">
        <v>0.25740000000000002</v>
      </c>
    </row>
    <row r="242" spans="2:15" x14ac:dyDescent="0.25">
      <c r="D242">
        <v>0.217</v>
      </c>
      <c r="E242">
        <v>0.23569999999999999</v>
      </c>
      <c r="F242">
        <v>0.25440000000000002</v>
      </c>
      <c r="G242">
        <v>0.2316</v>
      </c>
      <c r="H242">
        <v>0.28549999999999998</v>
      </c>
      <c r="I242">
        <v>0.2303</v>
      </c>
      <c r="J242">
        <v>0.27989999999999998</v>
      </c>
      <c r="K242">
        <v>0.1918</v>
      </c>
      <c r="L242">
        <v>0.16750000000000001</v>
      </c>
      <c r="M242">
        <v>0.24590000000000001</v>
      </c>
      <c r="N242">
        <v>0.15409999999999999</v>
      </c>
      <c r="O242">
        <v>0.15529999999999999</v>
      </c>
    </row>
    <row r="243" spans="2:15" x14ac:dyDescent="0.25">
      <c r="D243">
        <v>0.21940000000000001</v>
      </c>
      <c r="E243">
        <v>0.2402</v>
      </c>
      <c r="F243">
        <v>0.26019999999999999</v>
      </c>
      <c r="G243">
        <v>0.2346</v>
      </c>
      <c r="H243">
        <v>0.27979999999999999</v>
      </c>
      <c r="I243">
        <v>0.23200000000000001</v>
      </c>
      <c r="J243">
        <v>0.28889999999999999</v>
      </c>
      <c r="K243">
        <v>0.1855</v>
      </c>
      <c r="L243">
        <v>0.1638</v>
      </c>
      <c r="M243">
        <v>0.2485</v>
      </c>
      <c r="N243">
        <v>0.15690000000000001</v>
      </c>
      <c r="O243">
        <v>0.1646</v>
      </c>
    </row>
    <row r="244" spans="2:15" x14ac:dyDescent="0.25">
      <c r="D244">
        <v>-2.9999999999999997E-4</v>
      </c>
      <c r="E244">
        <v>-2.9999999999999997E-4</v>
      </c>
      <c r="F244">
        <v>-1E-4</v>
      </c>
      <c r="G244">
        <v>-2.9999999999999997E-4</v>
      </c>
      <c r="H244">
        <v>-4.0000000000000002E-4</v>
      </c>
      <c r="I244">
        <v>-2.0000000000000001E-4</v>
      </c>
      <c r="J244">
        <v>-1E-4</v>
      </c>
      <c r="K244">
        <v>-2.0000000000000001E-4</v>
      </c>
      <c r="L244">
        <v>-2.9999999999999997E-4</v>
      </c>
      <c r="M244">
        <v>-5.0000000000000001E-4</v>
      </c>
      <c r="N244">
        <v>-4.0000000000000002E-4</v>
      </c>
      <c r="O244">
        <v>-2.9999999999999997E-4</v>
      </c>
    </row>
    <row r="245" spans="2:15" x14ac:dyDescent="0.25">
      <c r="D245">
        <v>0</v>
      </c>
      <c r="E245">
        <v>-1E-4</v>
      </c>
      <c r="F245">
        <v>-2.0000000000000001E-4</v>
      </c>
      <c r="G245">
        <v>-1E-4</v>
      </c>
      <c r="H245">
        <v>-2.9999999999999997E-4</v>
      </c>
      <c r="I245">
        <v>-1E-4</v>
      </c>
      <c r="J245">
        <v>-2.0000000000000001E-4</v>
      </c>
      <c r="K245">
        <v>-2.9999999999999997E-4</v>
      </c>
      <c r="L245">
        <v>-2.0000000000000001E-4</v>
      </c>
      <c r="M245">
        <v>0</v>
      </c>
      <c r="N245">
        <v>0</v>
      </c>
      <c r="O245">
        <v>0</v>
      </c>
    </row>
    <row r="247" spans="2:15" x14ac:dyDescent="0.25">
      <c r="B247" s="1">
        <v>0.5625</v>
      </c>
      <c r="C247">
        <v>30</v>
      </c>
      <c r="D247">
        <v>0.22550000000000001</v>
      </c>
      <c r="E247">
        <v>0.20269999999999999</v>
      </c>
      <c r="F247">
        <v>0.21870000000000001</v>
      </c>
      <c r="G247">
        <v>0.19420000000000001</v>
      </c>
      <c r="H247">
        <v>0.22459999999999999</v>
      </c>
      <c r="I247">
        <v>0.22450000000000001</v>
      </c>
      <c r="J247">
        <v>0.17780000000000001</v>
      </c>
      <c r="K247">
        <v>0.24740000000000001</v>
      </c>
      <c r="L247">
        <v>0.18920000000000001</v>
      </c>
      <c r="M247">
        <v>0.22789999999999999</v>
      </c>
      <c r="N247">
        <v>0.1908</v>
      </c>
      <c r="O247">
        <v>0.24610000000000001</v>
      </c>
    </row>
    <row r="248" spans="2:15" x14ac:dyDescent="0.25">
      <c r="D248">
        <v>0.21640000000000001</v>
      </c>
      <c r="E248">
        <v>0.18959999999999999</v>
      </c>
      <c r="F248">
        <v>0.2152</v>
      </c>
      <c r="G248">
        <v>0.17530000000000001</v>
      </c>
      <c r="H248">
        <v>0.2261</v>
      </c>
      <c r="I248">
        <v>0.21959999999999999</v>
      </c>
      <c r="J248">
        <v>0.1706</v>
      </c>
      <c r="K248">
        <v>0.2397</v>
      </c>
      <c r="L248">
        <v>0.19420000000000001</v>
      </c>
      <c r="M248">
        <v>0.1991</v>
      </c>
      <c r="N248">
        <v>0.19270000000000001</v>
      </c>
      <c r="O248">
        <v>0.221</v>
      </c>
    </row>
    <row r="249" spans="2:15" x14ac:dyDescent="0.25">
      <c r="D249">
        <v>0.2044</v>
      </c>
      <c r="E249">
        <v>0.16739999999999999</v>
      </c>
      <c r="F249">
        <v>0.1852</v>
      </c>
      <c r="G249">
        <v>0.23680000000000001</v>
      </c>
      <c r="H249">
        <v>0.2019</v>
      </c>
      <c r="I249">
        <v>0.22589999999999999</v>
      </c>
      <c r="J249">
        <v>0.22120000000000001</v>
      </c>
      <c r="K249">
        <v>0.215</v>
      </c>
      <c r="L249">
        <v>0.254</v>
      </c>
      <c r="M249">
        <v>0.25080000000000002</v>
      </c>
      <c r="N249">
        <v>0.23549999999999999</v>
      </c>
      <c r="O249">
        <v>0.27239999999999998</v>
      </c>
    </row>
    <row r="250" spans="2:15" x14ac:dyDescent="0.25">
      <c r="D250">
        <v>0.18609999999999999</v>
      </c>
      <c r="E250">
        <v>0.16689999999999999</v>
      </c>
      <c r="F250">
        <v>0.18490000000000001</v>
      </c>
      <c r="G250">
        <v>0.24929999999999999</v>
      </c>
      <c r="H250">
        <v>0.20380000000000001</v>
      </c>
      <c r="I250">
        <v>0.2122</v>
      </c>
      <c r="J250">
        <v>0.217</v>
      </c>
      <c r="K250">
        <v>0.21199999999999999</v>
      </c>
      <c r="L250">
        <v>0.24429999999999999</v>
      </c>
      <c r="M250">
        <v>0.2397</v>
      </c>
      <c r="N250">
        <v>0.25740000000000002</v>
      </c>
      <c r="O250">
        <v>0.26979999999999998</v>
      </c>
    </row>
    <row r="251" spans="2:15" x14ac:dyDescent="0.25">
      <c r="D251">
        <v>0.22750000000000001</v>
      </c>
      <c r="E251">
        <v>0.24679999999999999</v>
      </c>
      <c r="F251">
        <v>0.26679999999999998</v>
      </c>
      <c r="G251">
        <v>0.24229999999999999</v>
      </c>
      <c r="H251">
        <v>0.29870000000000002</v>
      </c>
      <c r="I251">
        <v>0.24030000000000001</v>
      </c>
      <c r="J251">
        <v>0.29270000000000002</v>
      </c>
      <c r="K251">
        <v>0.20119999999999999</v>
      </c>
      <c r="L251">
        <v>0.17560000000000001</v>
      </c>
      <c r="M251">
        <v>0.25750000000000001</v>
      </c>
      <c r="N251">
        <v>0.1603</v>
      </c>
      <c r="O251">
        <v>0.16389999999999999</v>
      </c>
    </row>
    <row r="252" spans="2:15" x14ac:dyDescent="0.25">
      <c r="D252">
        <v>0.22969999999999999</v>
      </c>
      <c r="E252">
        <v>0.25140000000000001</v>
      </c>
      <c r="F252">
        <v>0.27279999999999999</v>
      </c>
      <c r="G252">
        <v>0.24529999999999999</v>
      </c>
      <c r="H252">
        <v>0.2923</v>
      </c>
      <c r="I252">
        <v>0.24249999999999999</v>
      </c>
      <c r="J252">
        <v>0.30109999999999998</v>
      </c>
      <c r="K252">
        <v>0.19450000000000001</v>
      </c>
      <c r="L252">
        <v>0.1711</v>
      </c>
      <c r="M252">
        <v>0.25979999999999998</v>
      </c>
      <c r="N252">
        <v>0.16500000000000001</v>
      </c>
      <c r="O252">
        <v>0.17280000000000001</v>
      </c>
    </row>
    <row r="253" spans="2:15" x14ac:dyDescent="0.25">
      <c r="D253">
        <v>-2.0000000000000001E-4</v>
      </c>
      <c r="E253">
        <v>-2.0000000000000001E-4</v>
      </c>
      <c r="F253">
        <v>-4.0000000000000002E-4</v>
      </c>
      <c r="G253">
        <v>-2.0000000000000001E-4</v>
      </c>
      <c r="H253">
        <v>-2.9999999999999997E-4</v>
      </c>
      <c r="I253">
        <v>0</v>
      </c>
      <c r="J253">
        <v>0</v>
      </c>
      <c r="K253">
        <v>0</v>
      </c>
      <c r="L253">
        <v>-2.9999999999999997E-4</v>
      </c>
      <c r="M253">
        <v>-2.9999999999999997E-4</v>
      </c>
      <c r="N253">
        <v>-4.0000000000000002E-4</v>
      </c>
      <c r="O253">
        <v>-2.9999999999999997E-4</v>
      </c>
    </row>
    <row r="254" spans="2:15" x14ac:dyDescent="0.25">
      <c r="D254">
        <v>6.9999999999999999E-4</v>
      </c>
      <c r="E254">
        <v>-2.0000000000000001E-4</v>
      </c>
      <c r="F254">
        <v>-4.0000000000000002E-4</v>
      </c>
      <c r="G254">
        <v>-2.9999999999999997E-4</v>
      </c>
      <c r="H254">
        <v>-5.0000000000000001E-4</v>
      </c>
      <c r="I254">
        <v>-2.0000000000000001E-4</v>
      </c>
      <c r="J254">
        <v>-4.0000000000000002E-4</v>
      </c>
      <c r="K254">
        <v>-2.0000000000000001E-4</v>
      </c>
      <c r="L254">
        <v>-1E-4</v>
      </c>
      <c r="M254">
        <v>0</v>
      </c>
      <c r="N254">
        <v>-2.9999999999999997E-4</v>
      </c>
      <c r="O254">
        <v>0</v>
      </c>
    </row>
    <row r="256" spans="2:15" x14ac:dyDescent="0.25">
      <c r="B256" s="1">
        <v>0.58333333333333337</v>
      </c>
      <c r="C256">
        <v>30</v>
      </c>
      <c r="D256">
        <v>0.23569999999999999</v>
      </c>
      <c r="E256">
        <v>0.21160000000000001</v>
      </c>
      <c r="F256">
        <v>0.22800000000000001</v>
      </c>
      <c r="G256">
        <v>0.20280000000000001</v>
      </c>
      <c r="H256">
        <v>0.23469999999999999</v>
      </c>
      <c r="I256">
        <v>0.23419999999999999</v>
      </c>
      <c r="J256">
        <v>0.18609999999999999</v>
      </c>
      <c r="K256">
        <v>0.2581</v>
      </c>
      <c r="L256">
        <v>0.1978</v>
      </c>
      <c r="M256">
        <v>0.23830000000000001</v>
      </c>
      <c r="N256">
        <v>0.19980000000000001</v>
      </c>
      <c r="O256">
        <v>0.25659999999999999</v>
      </c>
    </row>
    <row r="257" spans="2:15" x14ac:dyDescent="0.25">
      <c r="D257">
        <v>0.22700000000000001</v>
      </c>
      <c r="E257">
        <v>0.19900000000000001</v>
      </c>
      <c r="F257">
        <v>0.2248</v>
      </c>
      <c r="G257">
        <v>0.18329999999999999</v>
      </c>
      <c r="H257">
        <v>0.23599999999999999</v>
      </c>
      <c r="I257">
        <v>0.22969999999999999</v>
      </c>
      <c r="J257">
        <v>0.1789</v>
      </c>
      <c r="K257">
        <v>0.251</v>
      </c>
      <c r="L257">
        <v>0.20380000000000001</v>
      </c>
      <c r="M257">
        <v>0.20849999999999999</v>
      </c>
      <c r="N257">
        <v>0.20200000000000001</v>
      </c>
      <c r="O257">
        <v>0.2311</v>
      </c>
    </row>
    <row r="258" spans="2:15" x14ac:dyDescent="0.25">
      <c r="D258">
        <v>0.21410000000000001</v>
      </c>
      <c r="E258">
        <v>0.17599999999999999</v>
      </c>
      <c r="F258">
        <v>0.19470000000000001</v>
      </c>
      <c r="G258">
        <v>0.2485</v>
      </c>
      <c r="H258">
        <v>0.21179999999999999</v>
      </c>
      <c r="I258">
        <v>0.23569999999999999</v>
      </c>
      <c r="J258">
        <v>0.2319</v>
      </c>
      <c r="K258">
        <v>0.22520000000000001</v>
      </c>
      <c r="L258">
        <v>0.26569999999999999</v>
      </c>
      <c r="M258">
        <v>0.26240000000000002</v>
      </c>
      <c r="N258">
        <v>0.247</v>
      </c>
      <c r="O258">
        <v>0.28499999999999998</v>
      </c>
    </row>
    <row r="259" spans="2:15" x14ac:dyDescent="0.25">
      <c r="D259">
        <v>0.1948</v>
      </c>
      <c r="E259">
        <v>0.17510000000000001</v>
      </c>
      <c r="F259">
        <v>0.19420000000000001</v>
      </c>
      <c r="G259">
        <v>0.26079999999999998</v>
      </c>
      <c r="H259">
        <v>0.21379999999999999</v>
      </c>
      <c r="I259">
        <v>0.2215</v>
      </c>
      <c r="J259">
        <v>0.22770000000000001</v>
      </c>
      <c r="K259">
        <v>0.22140000000000001</v>
      </c>
      <c r="L259">
        <v>0.2555</v>
      </c>
      <c r="M259">
        <v>0.25030000000000002</v>
      </c>
      <c r="N259">
        <v>0.27</v>
      </c>
      <c r="O259">
        <v>0.28220000000000001</v>
      </c>
    </row>
    <row r="260" spans="2:15" x14ac:dyDescent="0.25">
      <c r="D260">
        <v>0.23810000000000001</v>
      </c>
      <c r="E260">
        <v>0.25790000000000002</v>
      </c>
      <c r="F260">
        <v>0.27929999999999999</v>
      </c>
      <c r="G260">
        <v>0.2535</v>
      </c>
      <c r="H260">
        <v>0.312</v>
      </c>
      <c r="I260">
        <v>0.251</v>
      </c>
      <c r="J260">
        <v>0.30459999999999998</v>
      </c>
      <c r="K260">
        <v>0.21029999999999999</v>
      </c>
      <c r="L260">
        <v>0.1832</v>
      </c>
      <c r="M260">
        <v>0.26950000000000002</v>
      </c>
      <c r="N260">
        <v>0.16789999999999999</v>
      </c>
      <c r="O260">
        <v>0.1724</v>
      </c>
    </row>
    <row r="261" spans="2:15" x14ac:dyDescent="0.25">
      <c r="D261">
        <v>0.2404</v>
      </c>
      <c r="E261">
        <v>0.26229999999999998</v>
      </c>
      <c r="F261">
        <v>0.28489999999999999</v>
      </c>
      <c r="G261">
        <v>0.25640000000000002</v>
      </c>
      <c r="H261">
        <v>0.30509999999999998</v>
      </c>
      <c r="I261">
        <v>0.25259999999999999</v>
      </c>
      <c r="J261">
        <v>0.31290000000000001</v>
      </c>
      <c r="K261">
        <v>0.2031</v>
      </c>
      <c r="L261">
        <v>0.17849999999999999</v>
      </c>
      <c r="M261">
        <v>0.27200000000000002</v>
      </c>
      <c r="N261">
        <v>0.17319999999999999</v>
      </c>
      <c r="O261">
        <v>0.18140000000000001</v>
      </c>
    </row>
    <row r="262" spans="2:15" x14ac:dyDescent="0.25">
      <c r="D262">
        <v>-4.0000000000000002E-4</v>
      </c>
      <c r="E262">
        <v>-4.0000000000000002E-4</v>
      </c>
      <c r="F262">
        <v>-2.9999999999999997E-4</v>
      </c>
      <c r="G262">
        <v>-4.0000000000000002E-4</v>
      </c>
      <c r="H262">
        <v>-2.9999999999999997E-4</v>
      </c>
      <c r="I262">
        <v>-1E-4</v>
      </c>
      <c r="J262">
        <v>-2.0000000000000001E-4</v>
      </c>
      <c r="K262">
        <v>-1E-4</v>
      </c>
      <c r="L262">
        <v>-2.9999999999999997E-4</v>
      </c>
      <c r="M262">
        <v>-2.0000000000000001E-4</v>
      </c>
      <c r="N262">
        <v>-4.0000000000000002E-4</v>
      </c>
      <c r="O262">
        <v>-2.9999999999999997E-4</v>
      </c>
    </row>
    <row r="263" spans="2:15" x14ac:dyDescent="0.25">
      <c r="D263">
        <v>-1E-4</v>
      </c>
      <c r="E263">
        <v>-1E-4</v>
      </c>
      <c r="F263">
        <v>-2.0000000000000001E-4</v>
      </c>
      <c r="G263">
        <v>-5.0000000000000001E-4</v>
      </c>
      <c r="H263">
        <v>-2.9999999999999997E-4</v>
      </c>
      <c r="I263">
        <v>-2.9999999999999997E-4</v>
      </c>
      <c r="J263">
        <v>-4.0000000000000002E-4</v>
      </c>
      <c r="K263">
        <v>-2.9999999999999997E-4</v>
      </c>
      <c r="L263">
        <v>-2.9999999999999997E-4</v>
      </c>
      <c r="M263">
        <v>-2.9999999999999997E-4</v>
      </c>
      <c r="N263">
        <v>-2.9999999999999997E-4</v>
      </c>
      <c r="O263">
        <v>0</v>
      </c>
    </row>
    <row r="265" spans="2:15" x14ac:dyDescent="0.25">
      <c r="B265" t="s">
        <v>0</v>
      </c>
      <c r="C265" t="s">
        <v>1</v>
      </c>
      <c r="D265">
        <v>1</v>
      </c>
      <c r="E265">
        <v>2</v>
      </c>
      <c r="F265">
        <v>3</v>
      </c>
      <c r="G265">
        <v>4</v>
      </c>
      <c r="H265">
        <v>5</v>
      </c>
      <c r="I265">
        <v>6</v>
      </c>
      <c r="J265">
        <v>7</v>
      </c>
      <c r="K265">
        <v>8</v>
      </c>
      <c r="L265">
        <v>9</v>
      </c>
      <c r="M265">
        <v>10</v>
      </c>
      <c r="N265">
        <v>11</v>
      </c>
      <c r="O265">
        <v>12</v>
      </c>
    </row>
    <row r="266" spans="2:15" x14ac:dyDescent="0.25">
      <c r="D266">
        <v>17.927147999999999</v>
      </c>
      <c r="E266">
        <v>15.991078</v>
      </c>
      <c r="F266">
        <v>17.189053000000001</v>
      </c>
      <c r="G266">
        <v>15.283032</v>
      </c>
      <c r="H266">
        <v>17.618117000000002</v>
      </c>
      <c r="I266">
        <v>17.822057999999998</v>
      </c>
      <c r="J266">
        <v>14.103065000000001</v>
      </c>
      <c r="K266">
        <v>19.577614000000001</v>
      </c>
      <c r="L266">
        <v>14.884674</v>
      </c>
      <c r="M266">
        <v>18.156431000000001</v>
      </c>
      <c r="N266">
        <v>15.086973</v>
      </c>
      <c r="O266">
        <v>19.330323</v>
      </c>
    </row>
    <row r="267" spans="2:15" x14ac:dyDescent="0.25">
      <c r="D267">
        <v>17.312698000000001</v>
      </c>
      <c r="E267">
        <v>14.967980000000001</v>
      </c>
      <c r="F267">
        <v>17.020033000000002</v>
      </c>
      <c r="G267">
        <v>13.831253</v>
      </c>
      <c r="H267">
        <v>17.756157999999999</v>
      </c>
      <c r="I267">
        <v>17.407499000000001</v>
      </c>
      <c r="J267">
        <v>13.553858999999999</v>
      </c>
      <c r="K267">
        <v>19.085933000000001</v>
      </c>
      <c r="L267">
        <v>15.385933</v>
      </c>
      <c r="M267">
        <v>15.890859000000001</v>
      </c>
      <c r="N267">
        <v>15.323591</v>
      </c>
      <c r="O267">
        <v>17.411604000000001</v>
      </c>
    </row>
    <row r="268" spans="2:15" x14ac:dyDescent="0.25">
      <c r="D268">
        <v>16.154187</v>
      </c>
      <c r="E268">
        <v>13.21434</v>
      </c>
      <c r="F268">
        <v>14.749973000000001</v>
      </c>
      <c r="G268">
        <v>18.834427999999999</v>
      </c>
      <c r="H268">
        <v>16.071538</v>
      </c>
      <c r="I268">
        <v>17.802845999999999</v>
      </c>
      <c r="J268">
        <v>17.783963</v>
      </c>
      <c r="K268">
        <v>17.037931</v>
      </c>
      <c r="L268">
        <v>20.222058000000001</v>
      </c>
      <c r="M268">
        <v>19.879967000000001</v>
      </c>
      <c r="N268">
        <v>18.867926000000001</v>
      </c>
      <c r="O268">
        <v>21.692118000000001</v>
      </c>
    </row>
    <row r="269" spans="2:15" x14ac:dyDescent="0.25">
      <c r="D269">
        <v>14.777176000000001</v>
      </c>
      <c r="E269">
        <v>13.201314</v>
      </c>
      <c r="F269">
        <v>14.705363999999999</v>
      </c>
      <c r="G269">
        <v>19.797592000000002</v>
      </c>
      <c r="H269">
        <v>16.271865999999999</v>
      </c>
      <c r="I269">
        <v>16.773945999999999</v>
      </c>
      <c r="J269">
        <v>17.453530000000001</v>
      </c>
      <c r="K269">
        <v>16.802627000000001</v>
      </c>
      <c r="L269">
        <v>19.488232</v>
      </c>
      <c r="M269">
        <v>18.965790999999999</v>
      </c>
      <c r="N269">
        <v>20.573727000000002</v>
      </c>
      <c r="O269">
        <v>21.443514</v>
      </c>
    </row>
    <row r="270" spans="2:15" x14ac:dyDescent="0.25">
      <c r="D270">
        <v>17.962343000000001</v>
      </c>
      <c r="E270">
        <v>19.551833999999999</v>
      </c>
      <c r="F270">
        <v>21.203558000000001</v>
      </c>
      <c r="G270">
        <v>19.216366000000001</v>
      </c>
      <c r="H270">
        <v>23.750848000000001</v>
      </c>
      <c r="I270">
        <v>19.000437999999999</v>
      </c>
      <c r="J270">
        <v>23.114176</v>
      </c>
      <c r="K270">
        <v>15.930706000000001</v>
      </c>
      <c r="L270">
        <v>13.798959999999999</v>
      </c>
      <c r="M270">
        <v>20.564641000000002</v>
      </c>
      <c r="N270">
        <v>12.783908</v>
      </c>
      <c r="O270">
        <v>13.152545</v>
      </c>
    </row>
    <row r="271" spans="2:15" x14ac:dyDescent="0.25">
      <c r="D271">
        <v>18.139299000000001</v>
      </c>
      <c r="E271">
        <v>19.941707999999998</v>
      </c>
      <c r="F271">
        <v>21.651232</v>
      </c>
      <c r="G271">
        <v>19.445211</v>
      </c>
      <c r="H271">
        <v>23.215326000000001</v>
      </c>
      <c r="I271">
        <v>19.139299000000001</v>
      </c>
      <c r="J271">
        <v>23.820360999999998</v>
      </c>
      <c r="K271">
        <v>15.424412</v>
      </c>
      <c r="L271">
        <v>13.477887000000001</v>
      </c>
      <c r="M271">
        <v>20.766886</v>
      </c>
      <c r="N271">
        <v>13.129064</v>
      </c>
      <c r="O271">
        <v>13.875807</v>
      </c>
    </row>
    <row r="272" spans="2:15" x14ac:dyDescent="0.25">
      <c r="D272">
        <v>-1.4614E-2</v>
      </c>
      <c r="E272">
        <v>-1.4669E-2</v>
      </c>
      <c r="F272">
        <v>-1.3246000000000001E-2</v>
      </c>
      <c r="G272">
        <v>-6.8970000000000004E-3</v>
      </c>
      <c r="H272">
        <v>-1.133E-2</v>
      </c>
      <c r="I272">
        <v>-1.2697999999999999E-2</v>
      </c>
      <c r="J272">
        <v>2.1350000000000002E-3</v>
      </c>
      <c r="K272">
        <v>-8.3199999999999993E-3</v>
      </c>
      <c r="L272">
        <v>-1.5545E-2</v>
      </c>
      <c r="M272">
        <v>-1.0673E-2</v>
      </c>
      <c r="N272">
        <v>-3.2676999999999998E-2</v>
      </c>
      <c r="O272">
        <v>-1.3738E-2</v>
      </c>
    </row>
    <row r="273" spans="4:15" x14ac:dyDescent="0.25">
      <c r="D273">
        <v>5.3639999999999998E-3</v>
      </c>
      <c r="E273">
        <v>-7.718E-3</v>
      </c>
      <c r="F273">
        <v>-1.7679E-2</v>
      </c>
      <c r="G273">
        <v>-1.1877E-2</v>
      </c>
      <c r="H273">
        <v>-1.9977999999999999E-2</v>
      </c>
      <c r="I273">
        <v>-8.9759999999999996E-3</v>
      </c>
      <c r="J273">
        <v>-8.9759999999999996E-3</v>
      </c>
      <c r="K273">
        <v>-8.3739999999999995E-3</v>
      </c>
      <c r="L273">
        <v>-1.0947E-2</v>
      </c>
      <c r="M273">
        <v>-1.1494000000000001E-2</v>
      </c>
      <c r="N273">
        <v>-2.1565000000000001E-2</v>
      </c>
      <c r="O273">
        <v>-1.5325999999999999E-2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273"/>
  <sheetViews>
    <sheetView topLeftCell="A247" workbookViewId="0">
      <selection activeCell="D265" sqref="D265:O271"/>
    </sheetView>
  </sheetViews>
  <sheetFormatPr defaultColWidth="8.77734375" defaultRowHeight="13.2" x14ac:dyDescent="0.25"/>
  <sheetData>
    <row r="3" spans="2:15" x14ac:dyDescent="0.25">
      <c r="B3" t="s">
        <v>0</v>
      </c>
      <c r="C3" t="s">
        <v>1</v>
      </c>
      <c r="D3">
        <v>1</v>
      </c>
      <c r="E3">
        <v>2</v>
      </c>
      <c r="F3">
        <v>3</v>
      </c>
      <c r="G3">
        <v>4</v>
      </c>
      <c r="H3">
        <v>5</v>
      </c>
      <c r="I3">
        <v>6</v>
      </c>
      <c r="J3">
        <v>7</v>
      </c>
      <c r="K3">
        <v>8</v>
      </c>
      <c r="L3">
        <v>9</v>
      </c>
      <c r="M3">
        <v>10</v>
      </c>
      <c r="N3">
        <v>11</v>
      </c>
      <c r="O3">
        <v>12</v>
      </c>
    </row>
    <row r="4" spans="2:15" x14ac:dyDescent="0.25">
      <c r="B4" s="1">
        <v>0</v>
      </c>
      <c r="C4">
        <v>30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K4" t="s">
        <v>2</v>
      </c>
      <c r="L4" t="s">
        <v>2</v>
      </c>
      <c r="M4" t="s">
        <v>2</v>
      </c>
      <c r="N4" t="s">
        <v>2</v>
      </c>
      <c r="O4" t="s">
        <v>2</v>
      </c>
    </row>
    <row r="5" spans="2:15" x14ac:dyDescent="0.25">
      <c r="D5" t="s">
        <v>2</v>
      </c>
      <c r="E5" t="s">
        <v>2</v>
      </c>
      <c r="F5" t="s">
        <v>2</v>
      </c>
      <c r="G5" t="s">
        <v>2</v>
      </c>
      <c r="H5" t="s">
        <v>2</v>
      </c>
      <c r="I5" t="s">
        <v>2</v>
      </c>
      <c r="J5" t="s">
        <v>2</v>
      </c>
      <c r="K5" t="s">
        <v>2</v>
      </c>
      <c r="L5" t="s">
        <v>2</v>
      </c>
      <c r="M5" t="s">
        <v>2</v>
      </c>
      <c r="N5" t="s">
        <v>2</v>
      </c>
      <c r="O5" t="s">
        <v>2</v>
      </c>
    </row>
    <row r="6" spans="2:15" x14ac:dyDescent="0.25">
      <c r="D6" t="s">
        <v>2</v>
      </c>
      <c r="E6" t="s">
        <v>2</v>
      </c>
      <c r="F6" t="s">
        <v>2</v>
      </c>
      <c r="G6" t="s">
        <v>2</v>
      </c>
      <c r="H6" t="s">
        <v>2</v>
      </c>
      <c r="I6" t="s">
        <v>2</v>
      </c>
      <c r="J6" t="s">
        <v>2</v>
      </c>
      <c r="K6" t="s">
        <v>2</v>
      </c>
      <c r="L6" t="s">
        <v>2</v>
      </c>
      <c r="M6" t="s">
        <v>2</v>
      </c>
      <c r="N6" t="s">
        <v>2</v>
      </c>
      <c r="O6" t="s">
        <v>2</v>
      </c>
    </row>
    <row r="7" spans="2:15" x14ac:dyDescent="0.25">
      <c r="D7" t="s">
        <v>2</v>
      </c>
      <c r="E7" t="s">
        <v>2</v>
      </c>
      <c r="F7" t="s">
        <v>2</v>
      </c>
      <c r="G7" t="s">
        <v>2</v>
      </c>
      <c r="H7" t="s">
        <v>2</v>
      </c>
      <c r="I7" t="s">
        <v>2</v>
      </c>
      <c r="J7" t="s">
        <v>2</v>
      </c>
      <c r="K7" t="s">
        <v>2</v>
      </c>
      <c r="L7" t="s">
        <v>2</v>
      </c>
      <c r="M7" t="s">
        <v>2</v>
      </c>
      <c r="N7" t="s">
        <v>2</v>
      </c>
      <c r="O7" t="s">
        <v>2</v>
      </c>
    </row>
    <row r="8" spans="2:15" x14ac:dyDescent="0.25">
      <c r="D8" t="s">
        <v>2</v>
      </c>
      <c r="E8" t="s">
        <v>2</v>
      </c>
      <c r="F8" t="s">
        <v>2</v>
      </c>
      <c r="G8" t="s">
        <v>2</v>
      </c>
      <c r="H8" t="s">
        <v>2</v>
      </c>
      <c r="I8" t="s">
        <v>2</v>
      </c>
      <c r="J8" t="s">
        <v>2</v>
      </c>
      <c r="K8" t="s">
        <v>2</v>
      </c>
      <c r="L8" t="s">
        <v>2</v>
      </c>
      <c r="M8" t="s">
        <v>2</v>
      </c>
      <c r="N8" t="s">
        <v>2</v>
      </c>
      <c r="O8" t="s">
        <v>2</v>
      </c>
    </row>
    <row r="9" spans="2:15" x14ac:dyDescent="0.25">
      <c r="D9" t="s">
        <v>2</v>
      </c>
      <c r="E9" t="s">
        <v>2</v>
      </c>
      <c r="F9" t="s">
        <v>2</v>
      </c>
      <c r="G9" t="s">
        <v>2</v>
      </c>
      <c r="H9" t="s">
        <v>2</v>
      </c>
      <c r="I9" t="s">
        <v>2</v>
      </c>
      <c r="J9" t="s">
        <v>2</v>
      </c>
      <c r="K9" t="s">
        <v>2</v>
      </c>
      <c r="L9" t="s">
        <v>2</v>
      </c>
      <c r="M9" t="s">
        <v>2</v>
      </c>
      <c r="N9" t="s">
        <v>2</v>
      </c>
      <c r="O9" t="s">
        <v>2</v>
      </c>
    </row>
    <row r="10" spans="2:15" x14ac:dyDescent="0.25">
      <c r="D10" t="s">
        <v>2</v>
      </c>
      <c r="E10" t="s">
        <v>2</v>
      </c>
      <c r="F10" t="s">
        <v>2</v>
      </c>
      <c r="G10" t="s">
        <v>2</v>
      </c>
      <c r="H10" t="s">
        <v>2</v>
      </c>
      <c r="I10" t="s">
        <v>2</v>
      </c>
      <c r="J10" t="s">
        <v>2</v>
      </c>
      <c r="K10" t="s">
        <v>2</v>
      </c>
      <c r="L10" t="s">
        <v>2</v>
      </c>
      <c r="M10" t="s">
        <v>2</v>
      </c>
      <c r="N10" t="s">
        <v>2</v>
      </c>
      <c r="O10" t="s">
        <v>2</v>
      </c>
    </row>
    <row r="11" spans="2:15" x14ac:dyDescent="0.25">
      <c r="D11" t="s">
        <v>2</v>
      </c>
      <c r="E11" t="s">
        <v>2</v>
      </c>
      <c r="F11" t="s">
        <v>2</v>
      </c>
      <c r="G11" t="s">
        <v>2</v>
      </c>
      <c r="H11" t="s">
        <v>2</v>
      </c>
      <c r="I11" t="s">
        <v>2</v>
      </c>
      <c r="J11" t="s">
        <v>2</v>
      </c>
      <c r="K11" t="s">
        <v>2</v>
      </c>
      <c r="L11" t="s">
        <v>2</v>
      </c>
      <c r="M11" t="s">
        <v>2</v>
      </c>
      <c r="N11" t="s">
        <v>2</v>
      </c>
      <c r="O11" t="s">
        <v>2</v>
      </c>
    </row>
    <row r="13" spans="2:15" x14ac:dyDescent="0.25">
      <c r="B13" s="1">
        <v>2.0833333333333332E-2</v>
      </c>
      <c r="C13">
        <v>30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2:15" x14ac:dyDescent="0.25"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2:15" x14ac:dyDescent="0.25"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2:15" x14ac:dyDescent="0.25"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</row>
    <row r="17" spans="2:15" x14ac:dyDescent="0.25"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</row>
    <row r="18" spans="2:15" x14ac:dyDescent="0.25"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</row>
    <row r="19" spans="2:15" x14ac:dyDescent="0.25"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</row>
    <row r="20" spans="2:15" x14ac:dyDescent="0.25"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</row>
    <row r="22" spans="2:15" x14ac:dyDescent="0.25">
      <c r="B22" s="1">
        <v>4.1666666666666664E-2</v>
      </c>
      <c r="C22">
        <v>30</v>
      </c>
      <c r="D22">
        <v>3.0999999999999999E-3</v>
      </c>
      <c r="E22">
        <v>2.7000000000000001E-3</v>
      </c>
      <c r="F22">
        <v>2.5999999999999999E-3</v>
      </c>
      <c r="G22">
        <v>2.3E-3</v>
      </c>
      <c r="H22">
        <v>2.0999999999999999E-3</v>
      </c>
      <c r="I22">
        <v>2.8E-3</v>
      </c>
      <c r="J22">
        <v>2.5000000000000001E-3</v>
      </c>
      <c r="K22">
        <v>2.8E-3</v>
      </c>
      <c r="L22">
        <v>1.1000000000000001E-3</v>
      </c>
      <c r="M22">
        <v>2.8E-3</v>
      </c>
      <c r="N22">
        <v>2.3E-3</v>
      </c>
      <c r="O22">
        <v>3.0999999999999999E-3</v>
      </c>
    </row>
    <row r="23" spans="2:15" x14ac:dyDescent="0.25">
      <c r="D23">
        <v>2.5999999999999999E-3</v>
      </c>
      <c r="E23">
        <v>2.3E-3</v>
      </c>
      <c r="F23">
        <v>2.5999999999999999E-3</v>
      </c>
      <c r="G23">
        <v>2.3999999999999998E-3</v>
      </c>
      <c r="H23">
        <v>2.5999999999999999E-3</v>
      </c>
      <c r="I23">
        <v>2.8E-3</v>
      </c>
      <c r="J23">
        <v>1.8E-3</v>
      </c>
      <c r="K23">
        <v>3.3E-3</v>
      </c>
      <c r="L23">
        <v>2.2000000000000001E-3</v>
      </c>
      <c r="M23">
        <v>2.5999999999999999E-3</v>
      </c>
      <c r="N23">
        <v>2.8E-3</v>
      </c>
      <c r="O23">
        <v>3.0000000000000001E-3</v>
      </c>
    </row>
    <row r="24" spans="2:15" x14ac:dyDescent="0.25">
      <c r="D24">
        <v>3.0999999999999999E-3</v>
      </c>
      <c r="E24">
        <v>2.5999999999999999E-3</v>
      </c>
      <c r="F24">
        <v>2.5999999999999999E-3</v>
      </c>
      <c r="G24">
        <v>2.8E-3</v>
      </c>
      <c r="H24">
        <v>3.5000000000000001E-3</v>
      </c>
      <c r="I24">
        <v>3.8E-3</v>
      </c>
      <c r="J24">
        <v>2.8E-3</v>
      </c>
      <c r="K24">
        <v>3.2000000000000002E-3</v>
      </c>
      <c r="L24">
        <v>3.3999999999999998E-3</v>
      </c>
      <c r="M24">
        <v>2.7000000000000001E-3</v>
      </c>
      <c r="N24">
        <v>2.5999999999999999E-3</v>
      </c>
      <c r="O24">
        <v>3.0000000000000001E-3</v>
      </c>
    </row>
    <row r="25" spans="2:15" x14ac:dyDescent="0.25">
      <c r="D25">
        <v>2E-3</v>
      </c>
      <c r="E25">
        <v>1.8E-3</v>
      </c>
      <c r="F25">
        <v>-1.1000000000000001E-3</v>
      </c>
      <c r="G25">
        <v>2.8E-3</v>
      </c>
      <c r="H25">
        <v>2.8E-3</v>
      </c>
      <c r="I25">
        <v>2.8E-3</v>
      </c>
      <c r="J25">
        <v>3.7000000000000002E-3</v>
      </c>
      <c r="K25">
        <v>2.5999999999999999E-3</v>
      </c>
      <c r="L25">
        <v>3.5000000000000001E-3</v>
      </c>
      <c r="M25">
        <v>3.5000000000000001E-3</v>
      </c>
      <c r="N25">
        <v>3.2000000000000002E-3</v>
      </c>
      <c r="O25">
        <v>3.0000000000000001E-3</v>
      </c>
    </row>
    <row r="26" spans="2:15" x14ac:dyDescent="0.25">
      <c r="D26">
        <v>3.3999999999999998E-3</v>
      </c>
      <c r="E26">
        <v>6.4999999999999997E-3</v>
      </c>
      <c r="F26">
        <v>3.0999999999999999E-3</v>
      </c>
      <c r="G26">
        <v>3.0000000000000001E-3</v>
      </c>
      <c r="H26">
        <v>4.4000000000000003E-3</v>
      </c>
      <c r="I26">
        <v>3.3999999999999998E-3</v>
      </c>
      <c r="J26">
        <v>3.8999999999999998E-3</v>
      </c>
      <c r="K26">
        <v>2.5000000000000001E-3</v>
      </c>
      <c r="L26">
        <v>3.0000000000000001E-3</v>
      </c>
      <c r="M26">
        <v>3.0999999999999999E-3</v>
      </c>
      <c r="N26">
        <v>1.6000000000000001E-3</v>
      </c>
      <c r="O26">
        <v>1.9E-3</v>
      </c>
    </row>
    <row r="27" spans="2:15" x14ac:dyDescent="0.25">
      <c r="D27">
        <v>3.0999999999999999E-3</v>
      </c>
      <c r="E27">
        <v>3.0999999999999999E-3</v>
      </c>
      <c r="F27">
        <v>3.3999999999999998E-3</v>
      </c>
      <c r="G27">
        <v>3.0999999999999999E-3</v>
      </c>
      <c r="H27">
        <v>3.8E-3</v>
      </c>
      <c r="I27">
        <v>4.7999999999999996E-3</v>
      </c>
      <c r="J27">
        <v>3.3999999999999998E-3</v>
      </c>
      <c r="K27">
        <v>2.5999999999999999E-3</v>
      </c>
      <c r="L27">
        <v>2.8999999999999998E-3</v>
      </c>
      <c r="M27">
        <v>4.1000000000000003E-3</v>
      </c>
      <c r="N27">
        <v>1.8E-3</v>
      </c>
      <c r="O27">
        <v>2.5000000000000001E-3</v>
      </c>
    </row>
    <row r="28" spans="2:15" x14ac:dyDescent="0.25">
      <c r="D28">
        <v>-2.0000000000000001E-4</v>
      </c>
      <c r="E28">
        <v>1E-4</v>
      </c>
      <c r="F28">
        <v>2.0000000000000001E-4</v>
      </c>
      <c r="G28">
        <v>-2.9999999999999997E-4</v>
      </c>
      <c r="H28">
        <v>-2.0000000000000001E-4</v>
      </c>
      <c r="I28">
        <v>-2.0000000000000001E-4</v>
      </c>
      <c r="J28">
        <v>-1E-4</v>
      </c>
      <c r="K28">
        <v>-2.9999999999999997E-4</v>
      </c>
      <c r="L28">
        <v>1E-4</v>
      </c>
      <c r="M28">
        <v>-1E-4</v>
      </c>
      <c r="N28">
        <v>-2.9999999999999997E-4</v>
      </c>
      <c r="O28">
        <v>-2.0000000000000001E-4</v>
      </c>
    </row>
    <row r="29" spans="2:15" x14ac:dyDescent="0.25">
      <c r="D29">
        <v>0</v>
      </c>
      <c r="E29">
        <v>0</v>
      </c>
      <c r="F29">
        <v>2.0000000000000001E-4</v>
      </c>
      <c r="G29">
        <v>1E-4</v>
      </c>
      <c r="H29">
        <v>-2.0000000000000001E-4</v>
      </c>
      <c r="I29">
        <v>-2.9999999999999997E-4</v>
      </c>
      <c r="J29">
        <v>1E-4</v>
      </c>
      <c r="K29">
        <v>-2.0000000000000001E-4</v>
      </c>
      <c r="L29">
        <v>-2.0000000000000001E-4</v>
      </c>
      <c r="M29">
        <v>2.0000000000000001E-4</v>
      </c>
      <c r="N29">
        <v>-2.0000000000000001E-4</v>
      </c>
      <c r="O29">
        <v>0</v>
      </c>
    </row>
    <row r="31" spans="2:15" x14ac:dyDescent="0.25">
      <c r="B31" s="1">
        <v>6.25E-2</v>
      </c>
      <c r="C31">
        <v>30</v>
      </c>
      <c r="D31">
        <v>6.8999999999999999E-3</v>
      </c>
      <c r="E31">
        <v>5.3E-3</v>
      </c>
      <c r="F31">
        <v>5.0000000000000001E-3</v>
      </c>
      <c r="G31">
        <v>5.1000000000000004E-3</v>
      </c>
      <c r="H31">
        <v>5.0000000000000001E-3</v>
      </c>
      <c r="I31">
        <v>6.1000000000000004E-3</v>
      </c>
      <c r="J31">
        <v>4.7999999999999996E-3</v>
      </c>
      <c r="K31">
        <v>6.1000000000000004E-3</v>
      </c>
      <c r="L31">
        <v>4.1000000000000003E-3</v>
      </c>
      <c r="M31">
        <v>5.7999999999999996E-3</v>
      </c>
      <c r="N31">
        <v>5.1000000000000004E-3</v>
      </c>
      <c r="O31">
        <v>6.8999999999999999E-3</v>
      </c>
    </row>
    <row r="32" spans="2:15" x14ac:dyDescent="0.25">
      <c r="D32">
        <v>5.7999999999999996E-3</v>
      </c>
      <c r="E32">
        <v>4.5999999999999999E-3</v>
      </c>
      <c r="F32">
        <v>5.7000000000000002E-3</v>
      </c>
      <c r="G32">
        <v>5.0000000000000001E-3</v>
      </c>
      <c r="H32">
        <v>5.7000000000000002E-3</v>
      </c>
      <c r="I32">
        <v>5.7000000000000002E-3</v>
      </c>
      <c r="J32">
        <v>3.8999999999999998E-3</v>
      </c>
      <c r="K32">
        <v>6.7999999999999996E-3</v>
      </c>
      <c r="L32">
        <v>5.1000000000000004E-3</v>
      </c>
      <c r="M32">
        <v>5.5999999999999999E-3</v>
      </c>
      <c r="N32">
        <v>6.0000000000000001E-3</v>
      </c>
      <c r="O32">
        <v>6.7999999999999996E-3</v>
      </c>
    </row>
    <row r="33" spans="2:15" x14ac:dyDescent="0.25">
      <c r="D33">
        <v>6.0000000000000001E-3</v>
      </c>
      <c r="E33">
        <v>4.8999999999999998E-3</v>
      </c>
      <c r="F33">
        <v>4.5999999999999999E-3</v>
      </c>
      <c r="G33">
        <v>5.7000000000000002E-3</v>
      </c>
      <c r="H33">
        <v>6.0000000000000001E-3</v>
      </c>
      <c r="I33">
        <v>6.7000000000000002E-3</v>
      </c>
      <c r="J33">
        <v>5.7999999999999996E-3</v>
      </c>
      <c r="K33">
        <v>6.0000000000000001E-3</v>
      </c>
      <c r="L33">
        <v>6.7999999999999996E-3</v>
      </c>
      <c r="M33">
        <v>5.3E-3</v>
      </c>
      <c r="N33">
        <v>5.4999999999999997E-3</v>
      </c>
      <c r="O33">
        <v>6.1999999999999998E-3</v>
      </c>
    </row>
    <row r="34" spans="2:15" x14ac:dyDescent="0.25">
      <c r="D34">
        <v>4.7999999999999996E-3</v>
      </c>
      <c r="E34">
        <v>4.4999999999999997E-3</v>
      </c>
      <c r="F34">
        <v>-1E-3</v>
      </c>
      <c r="G34">
        <v>5.7000000000000002E-3</v>
      </c>
      <c r="H34">
        <v>5.1999999999999998E-3</v>
      </c>
      <c r="I34">
        <v>5.8999999999999999E-3</v>
      </c>
      <c r="J34">
        <v>6.7999999999999996E-3</v>
      </c>
      <c r="K34">
        <v>5.7999999999999996E-3</v>
      </c>
      <c r="L34">
        <v>7.0000000000000001E-3</v>
      </c>
      <c r="M34">
        <v>7.0000000000000001E-3</v>
      </c>
      <c r="N34">
        <v>6.1999999999999998E-3</v>
      </c>
      <c r="O34">
        <v>6.7999999999999996E-3</v>
      </c>
    </row>
    <row r="35" spans="2:15" x14ac:dyDescent="0.25">
      <c r="D35">
        <v>6.4999999999999997E-3</v>
      </c>
      <c r="E35">
        <v>1.4800000000000001E-2</v>
      </c>
      <c r="F35">
        <v>6.7000000000000002E-3</v>
      </c>
      <c r="G35">
        <v>6.4999999999999997E-3</v>
      </c>
      <c r="H35">
        <v>8.6E-3</v>
      </c>
      <c r="I35">
        <v>6.7000000000000002E-3</v>
      </c>
      <c r="J35">
        <v>7.6E-3</v>
      </c>
      <c r="K35">
        <v>5.0000000000000001E-3</v>
      </c>
      <c r="L35">
        <v>6.0000000000000001E-3</v>
      </c>
      <c r="M35">
        <v>6.4000000000000003E-3</v>
      </c>
      <c r="N35">
        <v>3.7000000000000002E-3</v>
      </c>
      <c r="O35">
        <v>4.3E-3</v>
      </c>
    </row>
    <row r="36" spans="2:15" x14ac:dyDescent="0.25">
      <c r="D36">
        <v>6.7999999999999996E-3</v>
      </c>
      <c r="E36">
        <v>6.7999999999999996E-3</v>
      </c>
      <c r="F36">
        <v>7.0000000000000001E-3</v>
      </c>
      <c r="G36">
        <v>7.0000000000000001E-3</v>
      </c>
      <c r="H36">
        <v>7.9000000000000008E-3</v>
      </c>
      <c r="I36">
        <v>8.2000000000000007E-3</v>
      </c>
      <c r="J36">
        <v>6.4000000000000003E-3</v>
      </c>
      <c r="K36">
        <v>6.0000000000000001E-3</v>
      </c>
      <c r="L36">
        <v>5.4999999999999997E-3</v>
      </c>
      <c r="M36">
        <v>8.3999999999999995E-3</v>
      </c>
      <c r="N36">
        <v>4.4000000000000003E-3</v>
      </c>
      <c r="O36">
        <v>5.1999999999999998E-3</v>
      </c>
    </row>
    <row r="37" spans="2:15" x14ac:dyDescent="0.25">
      <c r="D37">
        <v>-1E-4</v>
      </c>
      <c r="E37">
        <v>0</v>
      </c>
      <c r="F37">
        <v>1E-4</v>
      </c>
      <c r="G37">
        <v>-2.0000000000000001E-4</v>
      </c>
      <c r="H37">
        <v>-4.0000000000000002E-4</v>
      </c>
      <c r="I37">
        <v>-4.0000000000000002E-4</v>
      </c>
      <c r="J37">
        <v>-2.9999999999999997E-4</v>
      </c>
      <c r="K37">
        <v>-4.0000000000000002E-4</v>
      </c>
      <c r="L37">
        <v>0</v>
      </c>
      <c r="M37">
        <v>-2.0000000000000001E-4</v>
      </c>
      <c r="N37">
        <v>-2.9999999999999997E-4</v>
      </c>
      <c r="O37">
        <v>-2.9999999999999997E-4</v>
      </c>
    </row>
    <row r="38" spans="2:15" x14ac:dyDescent="0.25">
      <c r="D38">
        <v>0</v>
      </c>
      <c r="E38">
        <v>-2.0000000000000001E-4</v>
      </c>
      <c r="F38">
        <v>2.0000000000000001E-4</v>
      </c>
      <c r="G38">
        <v>-1E-4</v>
      </c>
      <c r="H38">
        <v>-1E-4</v>
      </c>
      <c r="I38">
        <v>-2.0000000000000001E-4</v>
      </c>
      <c r="J38">
        <v>-2.0000000000000001E-4</v>
      </c>
      <c r="K38">
        <v>-2.0000000000000001E-4</v>
      </c>
      <c r="L38">
        <v>-2.9999999999999997E-4</v>
      </c>
      <c r="M38">
        <v>0</v>
      </c>
      <c r="N38">
        <v>-1E-4</v>
      </c>
      <c r="O38">
        <v>0</v>
      </c>
    </row>
    <row r="40" spans="2:15" x14ac:dyDescent="0.25">
      <c r="B40" s="1">
        <v>8.3333333333333329E-2</v>
      </c>
      <c r="C40">
        <v>30</v>
      </c>
      <c r="D40">
        <v>9.5999999999999992E-3</v>
      </c>
      <c r="E40">
        <v>8.0000000000000002E-3</v>
      </c>
      <c r="F40">
        <v>7.6E-3</v>
      </c>
      <c r="G40">
        <v>7.7999999999999996E-3</v>
      </c>
      <c r="H40">
        <v>8.3999999999999995E-3</v>
      </c>
      <c r="I40">
        <v>9.7000000000000003E-3</v>
      </c>
      <c r="J40">
        <v>7.7000000000000002E-3</v>
      </c>
      <c r="K40">
        <v>9.4999999999999998E-3</v>
      </c>
      <c r="L40">
        <v>6.8999999999999999E-3</v>
      </c>
      <c r="M40">
        <v>9.1999999999999998E-3</v>
      </c>
      <c r="N40">
        <v>8.2000000000000007E-3</v>
      </c>
      <c r="O40">
        <v>1.15E-2</v>
      </c>
    </row>
    <row r="41" spans="2:15" x14ac:dyDescent="0.25">
      <c r="D41">
        <v>9.2999999999999992E-3</v>
      </c>
      <c r="E41">
        <v>7.3000000000000001E-3</v>
      </c>
      <c r="F41">
        <v>8.6999999999999994E-3</v>
      </c>
      <c r="G41">
        <v>7.4999999999999997E-3</v>
      </c>
      <c r="H41">
        <v>9.1000000000000004E-3</v>
      </c>
      <c r="I41">
        <v>9.1999999999999998E-3</v>
      </c>
      <c r="J41">
        <v>6.3E-3</v>
      </c>
      <c r="K41">
        <v>1.11E-2</v>
      </c>
      <c r="L41">
        <v>8.3000000000000001E-3</v>
      </c>
      <c r="M41">
        <v>8.6999999999999994E-3</v>
      </c>
      <c r="N41">
        <v>9.1999999999999998E-3</v>
      </c>
      <c r="O41">
        <v>1.0699999999999999E-2</v>
      </c>
    </row>
    <row r="42" spans="2:15" x14ac:dyDescent="0.25">
      <c r="D42">
        <v>9.2999999999999992E-3</v>
      </c>
      <c r="E42">
        <v>7.4999999999999997E-3</v>
      </c>
      <c r="F42">
        <v>6.7000000000000002E-3</v>
      </c>
      <c r="G42">
        <v>8.6999999999999994E-3</v>
      </c>
      <c r="H42">
        <v>8.5000000000000006E-3</v>
      </c>
      <c r="I42">
        <v>0.01</v>
      </c>
      <c r="J42">
        <v>8.6999999999999994E-3</v>
      </c>
      <c r="K42">
        <v>9.4000000000000004E-3</v>
      </c>
      <c r="L42">
        <v>1.0200000000000001E-2</v>
      </c>
      <c r="M42">
        <v>8.8999999999999999E-3</v>
      </c>
      <c r="N42">
        <v>9.1999999999999998E-3</v>
      </c>
      <c r="O42">
        <v>9.4999999999999998E-3</v>
      </c>
    </row>
    <row r="43" spans="2:15" x14ac:dyDescent="0.25">
      <c r="D43">
        <v>7.6E-3</v>
      </c>
      <c r="E43">
        <v>7.0000000000000001E-3</v>
      </c>
      <c r="F43">
        <v>-6.9999999999999999E-4</v>
      </c>
      <c r="G43">
        <v>8.8999999999999999E-3</v>
      </c>
      <c r="H43">
        <v>8.0999999999999996E-3</v>
      </c>
      <c r="I43">
        <v>9.7000000000000003E-3</v>
      </c>
      <c r="J43">
        <v>1.03E-2</v>
      </c>
      <c r="K43">
        <v>9.9000000000000008E-3</v>
      </c>
      <c r="L43">
        <v>1.11E-2</v>
      </c>
      <c r="M43">
        <v>1.2E-2</v>
      </c>
      <c r="N43">
        <v>1.03E-2</v>
      </c>
      <c r="O43">
        <v>1.0500000000000001E-2</v>
      </c>
    </row>
    <row r="44" spans="2:15" x14ac:dyDescent="0.25">
      <c r="D44">
        <v>1.0200000000000001E-2</v>
      </c>
      <c r="E44">
        <v>2.0299999999999999E-2</v>
      </c>
      <c r="F44">
        <v>1.04E-2</v>
      </c>
      <c r="G44">
        <v>0.01</v>
      </c>
      <c r="H44">
        <v>1.3899999999999999E-2</v>
      </c>
      <c r="I44">
        <v>0.01</v>
      </c>
      <c r="J44">
        <v>1.1599999999999999E-2</v>
      </c>
      <c r="K44">
        <v>7.7999999999999996E-3</v>
      </c>
      <c r="L44">
        <v>9.1999999999999998E-3</v>
      </c>
      <c r="M44">
        <v>9.9000000000000008E-3</v>
      </c>
      <c r="N44">
        <v>5.7999999999999996E-3</v>
      </c>
      <c r="O44">
        <v>6.6E-3</v>
      </c>
    </row>
    <row r="45" spans="2:15" x14ac:dyDescent="0.25">
      <c r="D45">
        <v>1.0800000000000001E-2</v>
      </c>
      <c r="E45">
        <v>1.0500000000000001E-2</v>
      </c>
      <c r="F45">
        <v>1.0999999999999999E-2</v>
      </c>
      <c r="G45">
        <v>1.0999999999999999E-2</v>
      </c>
      <c r="H45">
        <v>1.21E-2</v>
      </c>
      <c r="I45">
        <v>1.2500000000000001E-2</v>
      </c>
      <c r="J45">
        <v>9.7999999999999997E-3</v>
      </c>
      <c r="K45">
        <v>9.2999999999999992E-3</v>
      </c>
      <c r="L45">
        <v>8.9999999999999993E-3</v>
      </c>
      <c r="M45">
        <v>1.32E-2</v>
      </c>
      <c r="N45">
        <v>6.8999999999999999E-3</v>
      </c>
      <c r="O45">
        <v>7.3000000000000001E-3</v>
      </c>
    </row>
    <row r="46" spans="2:15" x14ac:dyDescent="0.25">
      <c r="D46">
        <v>-1E-4</v>
      </c>
      <c r="E46">
        <v>0</v>
      </c>
      <c r="F46">
        <v>1E-4</v>
      </c>
      <c r="G46">
        <v>-1E-4</v>
      </c>
      <c r="H46">
        <v>-2.0000000000000001E-4</v>
      </c>
      <c r="I46">
        <v>-2.0000000000000001E-4</v>
      </c>
      <c r="J46">
        <v>-1E-4</v>
      </c>
      <c r="K46">
        <v>-1E-4</v>
      </c>
      <c r="L46">
        <v>0</v>
      </c>
      <c r="M46">
        <v>-2.0000000000000001E-4</v>
      </c>
      <c r="N46">
        <v>-1E-4</v>
      </c>
      <c r="O46">
        <v>-2.0000000000000001E-4</v>
      </c>
    </row>
    <row r="47" spans="2:15" x14ac:dyDescent="0.25">
      <c r="D47">
        <v>-2.0000000000000001E-4</v>
      </c>
      <c r="E47">
        <v>-2.0000000000000001E-4</v>
      </c>
      <c r="F47">
        <v>0</v>
      </c>
      <c r="G47">
        <v>-2.0000000000000001E-4</v>
      </c>
      <c r="H47">
        <v>-1E-4</v>
      </c>
      <c r="I47">
        <v>0</v>
      </c>
      <c r="J47">
        <v>0</v>
      </c>
      <c r="K47">
        <v>0</v>
      </c>
      <c r="L47">
        <v>-2.0000000000000001E-4</v>
      </c>
      <c r="M47">
        <v>-1E-4</v>
      </c>
      <c r="N47">
        <v>-1E-4</v>
      </c>
      <c r="O47">
        <v>-1E-4</v>
      </c>
    </row>
    <row r="49" spans="2:15" x14ac:dyDescent="0.25">
      <c r="B49" s="1">
        <v>0.10416666666666667</v>
      </c>
      <c r="C49">
        <v>30</v>
      </c>
      <c r="D49">
        <v>1.35E-2</v>
      </c>
      <c r="E49">
        <v>1.2200000000000001E-2</v>
      </c>
      <c r="F49">
        <v>1.0500000000000001E-2</v>
      </c>
      <c r="G49">
        <v>1.0999999999999999E-2</v>
      </c>
      <c r="H49">
        <v>1.21E-2</v>
      </c>
      <c r="I49">
        <v>1.34E-2</v>
      </c>
      <c r="J49">
        <v>1.0500000000000001E-2</v>
      </c>
      <c r="K49">
        <v>1.3599999999999999E-2</v>
      </c>
      <c r="L49">
        <v>9.7000000000000003E-3</v>
      </c>
      <c r="M49">
        <v>1.3299999999999999E-2</v>
      </c>
      <c r="N49">
        <v>1.17E-2</v>
      </c>
      <c r="O49">
        <v>1.6400000000000001E-2</v>
      </c>
    </row>
    <row r="50" spans="2:15" x14ac:dyDescent="0.25">
      <c r="D50">
        <v>1.32E-2</v>
      </c>
      <c r="E50">
        <v>0.01</v>
      </c>
      <c r="F50">
        <v>1.1900000000000001E-2</v>
      </c>
      <c r="G50">
        <v>1.0699999999999999E-2</v>
      </c>
      <c r="H50">
        <v>1.2699999999999999E-2</v>
      </c>
      <c r="I50">
        <v>1.21E-2</v>
      </c>
      <c r="J50">
        <v>8.6E-3</v>
      </c>
      <c r="K50">
        <v>1.6E-2</v>
      </c>
      <c r="L50">
        <v>1.18E-2</v>
      </c>
      <c r="M50">
        <v>1.21E-2</v>
      </c>
      <c r="N50">
        <v>1.2800000000000001E-2</v>
      </c>
      <c r="O50">
        <v>1.4500000000000001E-2</v>
      </c>
    </row>
    <row r="51" spans="2:15" x14ac:dyDescent="0.25">
      <c r="D51">
        <v>1.2E-2</v>
      </c>
      <c r="E51">
        <v>1.01E-2</v>
      </c>
      <c r="F51">
        <v>9.5999999999999992E-3</v>
      </c>
      <c r="G51">
        <v>1.21E-2</v>
      </c>
      <c r="H51">
        <v>1.04E-2</v>
      </c>
      <c r="I51">
        <v>1.46E-2</v>
      </c>
      <c r="J51">
        <v>1.2E-2</v>
      </c>
      <c r="K51">
        <v>1.29E-2</v>
      </c>
      <c r="L51">
        <v>1.43E-2</v>
      </c>
      <c r="M51">
        <v>1.23E-2</v>
      </c>
      <c r="N51">
        <v>1.2699999999999999E-2</v>
      </c>
      <c r="O51">
        <v>1.3299999999999999E-2</v>
      </c>
    </row>
    <row r="52" spans="2:15" x14ac:dyDescent="0.25">
      <c r="D52">
        <v>1.03E-2</v>
      </c>
      <c r="E52">
        <v>9.7000000000000003E-3</v>
      </c>
      <c r="F52">
        <v>5.0000000000000001E-4</v>
      </c>
      <c r="G52">
        <v>1.2E-2</v>
      </c>
      <c r="H52">
        <v>1.0999999999999999E-2</v>
      </c>
      <c r="I52">
        <v>1.26E-2</v>
      </c>
      <c r="J52">
        <v>1.4200000000000001E-2</v>
      </c>
      <c r="K52">
        <v>1.34E-2</v>
      </c>
      <c r="L52">
        <v>1.4800000000000001E-2</v>
      </c>
      <c r="M52">
        <v>1.67E-2</v>
      </c>
      <c r="N52">
        <v>1.37E-2</v>
      </c>
      <c r="O52">
        <v>1.4500000000000001E-2</v>
      </c>
    </row>
    <row r="53" spans="2:15" x14ac:dyDescent="0.25">
      <c r="D53">
        <v>1.37E-2</v>
      </c>
      <c r="E53">
        <v>2.4E-2</v>
      </c>
      <c r="F53">
        <v>1.4E-2</v>
      </c>
      <c r="G53">
        <v>1.3599999999999999E-2</v>
      </c>
      <c r="H53">
        <v>1.9400000000000001E-2</v>
      </c>
      <c r="I53">
        <v>1.44E-2</v>
      </c>
      <c r="J53">
        <v>1.5599999999999999E-2</v>
      </c>
      <c r="K53">
        <v>1.0500000000000001E-2</v>
      </c>
      <c r="L53">
        <v>1.23E-2</v>
      </c>
      <c r="M53">
        <v>1.46E-2</v>
      </c>
      <c r="N53">
        <v>8.9999999999999993E-3</v>
      </c>
      <c r="O53">
        <v>8.9999999999999993E-3</v>
      </c>
    </row>
    <row r="54" spans="2:15" x14ac:dyDescent="0.25">
      <c r="D54">
        <v>1.47E-2</v>
      </c>
      <c r="E54">
        <v>1.47E-2</v>
      </c>
      <c r="F54">
        <v>1.5599999999999999E-2</v>
      </c>
      <c r="G54">
        <v>1.52E-2</v>
      </c>
      <c r="H54">
        <v>1.77E-2</v>
      </c>
      <c r="I54">
        <v>1.7000000000000001E-2</v>
      </c>
      <c r="J54">
        <v>1.3899999999999999E-2</v>
      </c>
      <c r="K54">
        <v>1.32E-2</v>
      </c>
      <c r="L54">
        <v>1.24E-2</v>
      </c>
      <c r="M54">
        <v>1.8100000000000002E-2</v>
      </c>
      <c r="N54">
        <v>1.0200000000000001E-2</v>
      </c>
      <c r="O54">
        <v>0.01</v>
      </c>
    </row>
    <row r="55" spans="2:15" x14ac:dyDescent="0.25">
      <c r="D55">
        <v>-2.0000000000000001E-4</v>
      </c>
      <c r="E55">
        <v>-1E-4</v>
      </c>
      <c r="F55">
        <v>-2.0000000000000001E-4</v>
      </c>
      <c r="G55">
        <v>-2.9999999999999997E-4</v>
      </c>
      <c r="H55">
        <v>-2.0000000000000001E-4</v>
      </c>
      <c r="I55">
        <v>-4.0000000000000002E-4</v>
      </c>
      <c r="J55">
        <v>-2.0000000000000001E-4</v>
      </c>
      <c r="K55">
        <v>-5.0000000000000001E-4</v>
      </c>
      <c r="L55">
        <v>0</v>
      </c>
      <c r="M55">
        <v>-1E-4</v>
      </c>
      <c r="N55">
        <v>-2.0000000000000001E-4</v>
      </c>
      <c r="O55">
        <v>-2.0000000000000001E-4</v>
      </c>
    </row>
    <row r="56" spans="2:15" x14ac:dyDescent="0.25">
      <c r="D56">
        <v>-2.0000000000000001E-4</v>
      </c>
      <c r="E56">
        <v>-2.0000000000000001E-4</v>
      </c>
      <c r="F56">
        <v>0</v>
      </c>
      <c r="G56">
        <v>-1E-4</v>
      </c>
      <c r="H56">
        <v>-2.0000000000000001E-4</v>
      </c>
      <c r="I56">
        <v>-5.0000000000000001E-4</v>
      </c>
      <c r="J56">
        <v>-2.0000000000000001E-4</v>
      </c>
      <c r="K56">
        <v>-2.9999999999999997E-4</v>
      </c>
      <c r="L56">
        <v>-2.0000000000000001E-4</v>
      </c>
      <c r="M56">
        <v>1E-4</v>
      </c>
      <c r="N56">
        <v>-2.9999999999999997E-4</v>
      </c>
      <c r="O56">
        <v>-2.0000000000000001E-4</v>
      </c>
    </row>
    <row r="58" spans="2:15" x14ac:dyDescent="0.25">
      <c r="B58" s="1">
        <v>0.125</v>
      </c>
      <c r="C58">
        <v>30</v>
      </c>
      <c r="D58">
        <v>1.6799999999999999E-2</v>
      </c>
      <c r="E58">
        <v>1.44E-2</v>
      </c>
      <c r="F58">
        <v>1.34E-2</v>
      </c>
      <c r="G58">
        <v>1.4200000000000001E-2</v>
      </c>
      <c r="H58">
        <v>1.5900000000000001E-2</v>
      </c>
      <c r="I58">
        <v>1.7299999999999999E-2</v>
      </c>
      <c r="J58">
        <v>1.3599999999999999E-2</v>
      </c>
      <c r="K58">
        <v>1.6899999999999998E-2</v>
      </c>
      <c r="L58">
        <v>1.32E-2</v>
      </c>
      <c r="M58">
        <v>1.67E-2</v>
      </c>
      <c r="N58">
        <v>1.5100000000000001E-2</v>
      </c>
      <c r="O58">
        <v>2.07E-2</v>
      </c>
    </row>
    <row r="59" spans="2:15" x14ac:dyDescent="0.25">
      <c r="D59">
        <v>1.77E-2</v>
      </c>
      <c r="E59">
        <v>1.2999999999999999E-2</v>
      </c>
      <c r="F59">
        <v>1.5299999999999999E-2</v>
      </c>
      <c r="G59">
        <v>1.4E-2</v>
      </c>
      <c r="H59">
        <v>1.67E-2</v>
      </c>
      <c r="I59">
        <v>1.5299999999999999E-2</v>
      </c>
      <c r="J59">
        <v>1.1299999999999999E-2</v>
      </c>
      <c r="K59">
        <v>2.0400000000000001E-2</v>
      </c>
      <c r="L59">
        <v>1.5800000000000002E-2</v>
      </c>
      <c r="M59">
        <v>1.5599999999999999E-2</v>
      </c>
      <c r="N59">
        <v>1.5900000000000001E-2</v>
      </c>
      <c r="O59">
        <v>1.9199999999999998E-2</v>
      </c>
    </row>
    <row r="60" spans="2:15" x14ac:dyDescent="0.25">
      <c r="D60">
        <v>1.52E-2</v>
      </c>
      <c r="E60">
        <v>1.2800000000000001E-2</v>
      </c>
      <c r="F60">
        <v>1.2500000000000001E-2</v>
      </c>
      <c r="G60">
        <v>1.55E-2</v>
      </c>
      <c r="H60">
        <v>1.2999999999999999E-2</v>
      </c>
      <c r="I60">
        <v>1.83E-2</v>
      </c>
      <c r="J60">
        <v>1.55E-2</v>
      </c>
      <c r="K60">
        <v>1.66E-2</v>
      </c>
      <c r="L60">
        <v>1.84E-2</v>
      </c>
      <c r="M60">
        <v>1.6199999999999999E-2</v>
      </c>
      <c r="N60">
        <v>1.6500000000000001E-2</v>
      </c>
      <c r="O60">
        <v>1.7100000000000001E-2</v>
      </c>
    </row>
    <row r="61" spans="2:15" x14ac:dyDescent="0.25">
      <c r="D61">
        <v>1.35E-2</v>
      </c>
      <c r="E61">
        <v>1.2800000000000001E-2</v>
      </c>
      <c r="F61">
        <v>1E-4</v>
      </c>
      <c r="G61">
        <v>1.5800000000000002E-2</v>
      </c>
      <c r="H61">
        <v>1.46E-2</v>
      </c>
      <c r="I61">
        <v>1.6400000000000001E-2</v>
      </c>
      <c r="J61">
        <v>1.8499999999999999E-2</v>
      </c>
      <c r="K61">
        <v>1.6899999999999998E-2</v>
      </c>
      <c r="L61">
        <v>1.8700000000000001E-2</v>
      </c>
      <c r="M61">
        <v>2.1100000000000001E-2</v>
      </c>
      <c r="N61">
        <v>1.83E-2</v>
      </c>
      <c r="O61">
        <v>1.8599999999999998E-2</v>
      </c>
    </row>
    <row r="62" spans="2:15" x14ac:dyDescent="0.25">
      <c r="D62">
        <v>1.7600000000000001E-2</v>
      </c>
      <c r="E62">
        <v>2.8799999999999999E-2</v>
      </c>
      <c r="F62">
        <v>1.84E-2</v>
      </c>
      <c r="G62">
        <v>1.77E-2</v>
      </c>
      <c r="H62">
        <v>2.4799999999999999E-2</v>
      </c>
      <c r="I62">
        <v>1.89E-2</v>
      </c>
      <c r="J62">
        <v>1.9099999999999999E-2</v>
      </c>
      <c r="K62">
        <v>1.3599999999999999E-2</v>
      </c>
      <c r="L62">
        <v>1.5299999999999999E-2</v>
      </c>
      <c r="M62">
        <v>1.9400000000000001E-2</v>
      </c>
      <c r="N62">
        <v>1.09E-2</v>
      </c>
      <c r="O62">
        <v>1.1900000000000001E-2</v>
      </c>
    </row>
    <row r="63" spans="2:15" x14ac:dyDescent="0.25">
      <c r="D63">
        <v>1.9599999999999999E-2</v>
      </c>
      <c r="E63">
        <v>1.9099999999999999E-2</v>
      </c>
      <c r="F63">
        <v>2.0500000000000001E-2</v>
      </c>
      <c r="G63">
        <v>1.95E-2</v>
      </c>
      <c r="H63">
        <v>2.24E-2</v>
      </c>
      <c r="I63">
        <v>2.1700000000000001E-2</v>
      </c>
      <c r="J63">
        <v>1.7899999999999999E-2</v>
      </c>
      <c r="K63">
        <v>1.6799999999999999E-2</v>
      </c>
      <c r="L63">
        <v>1.5599999999999999E-2</v>
      </c>
      <c r="M63">
        <v>2.3099999999999999E-2</v>
      </c>
      <c r="N63">
        <v>1.47E-2</v>
      </c>
      <c r="O63">
        <v>1.26E-2</v>
      </c>
    </row>
    <row r="64" spans="2:15" x14ac:dyDescent="0.25">
      <c r="D64">
        <v>-4.0000000000000002E-4</v>
      </c>
      <c r="E64">
        <v>-1E-4</v>
      </c>
      <c r="F64">
        <v>1E-4</v>
      </c>
      <c r="G64">
        <v>-2.0000000000000001E-4</v>
      </c>
      <c r="H64">
        <v>-2.0000000000000001E-4</v>
      </c>
      <c r="I64">
        <v>-1E-4</v>
      </c>
      <c r="J64">
        <v>-2.0000000000000001E-4</v>
      </c>
      <c r="K64">
        <v>-5.0000000000000001E-4</v>
      </c>
      <c r="L64">
        <v>-1E-4</v>
      </c>
      <c r="M64">
        <v>0</v>
      </c>
      <c r="N64">
        <v>-5.0000000000000001E-4</v>
      </c>
      <c r="O64">
        <v>-1E-4</v>
      </c>
    </row>
    <row r="65" spans="2:15" x14ac:dyDescent="0.25">
      <c r="D65">
        <v>0</v>
      </c>
      <c r="E65">
        <v>-2.0000000000000001E-4</v>
      </c>
      <c r="F65">
        <v>-1E-4</v>
      </c>
      <c r="G65">
        <v>-1E-4</v>
      </c>
      <c r="H65">
        <v>0</v>
      </c>
      <c r="I65">
        <v>-2.0000000000000001E-4</v>
      </c>
      <c r="J65">
        <v>-2.0000000000000001E-4</v>
      </c>
      <c r="K65">
        <v>-1E-4</v>
      </c>
      <c r="L65">
        <v>-2.9999999999999997E-4</v>
      </c>
      <c r="M65">
        <v>0</v>
      </c>
      <c r="N65">
        <v>-2.0000000000000001E-4</v>
      </c>
      <c r="O65">
        <v>-1E-4</v>
      </c>
    </row>
    <row r="67" spans="2:15" x14ac:dyDescent="0.25">
      <c r="B67" s="1">
        <v>0.14583333333333334</v>
      </c>
      <c r="C67">
        <v>30</v>
      </c>
      <c r="D67">
        <v>2.0799999999999999E-2</v>
      </c>
      <c r="E67">
        <v>1.7899999999999999E-2</v>
      </c>
      <c r="F67">
        <v>1.6400000000000001E-2</v>
      </c>
      <c r="G67">
        <v>1.77E-2</v>
      </c>
      <c r="H67">
        <v>1.9599999999999999E-2</v>
      </c>
      <c r="I67">
        <v>2.1100000000000001E-2</v>
      </c>
      <c r="J67">
        <v>1.7299999999999999E-2</v>
      </c>
      <c r="K67">
        <v>2.0899999999999998E-2</v>
      </c>
      <c r="L67">
        <v>1.6299999999999999E-2</v>
      </c>
      <c r="M67">
        <v>2.0299999999999999E-2</v>
      </c>
      <c r="N67">
        <v>1.8700000000000001E-2</v>
      </c>
      <c r="O67">
        <v>2.5399999999999999E-2</v>
      </c>
    </row>
    <row r="68" spans="2:15" x14ac:dyDescent="0.25">
      <c r="D68">
        <v>2.1399999999999999E-2</v>
      </c>
      <c r="E68">
        <v>1.5800000000000002E-2</v>
      </c>
      <c r="F68">
        <v>1.8700000000000001E-2</v>
      </c>
      <c r="G68">
        <v>1.8200000000000001E-2</v>
      </c>
      <c r="H68">
        <v>1.9900000000000001E-2</v>
      </c>
      <c r="I68">
        <v>1.89E-2</v>
      </c>
      <c r="J68">
        <v>1.3899999999999999E-2</v>
      </c>
      <c r="K68">
        <v>2.52E-2</v>
      </c>
      <c r="L68">
        <v>1.9199999999999998E-2</v>
      </c>
      <c r="M68">
        <v>1.9400000000000001E-2</v>
      </c>
      <c r="N68">
        <v>1.9599999999999999E-2</v>
      </c>
      <c r="O68">
        <v>2.3800000000000002E-2</v>
      </c>
    </row>
    <row r="69" spans="2:15" x14ac:dyDescent="0.25">
      <c r="D69">
        <v>1.9E-2</v>
      </c>
      <c r="E69">
        <v>1.5599999999999999E-2</v>
      </c>
      <c r="F69">
        <v>1.5299999999999999E-2</v>
      </c>
      <c r="G69">
        <v>1.9300000000000001E-2</v>
      </c>
      <c r="H69">
        <v>1.6500000000000001E-2</v>
      </c>
      <c r="I69">
        <v>2.1999999999999999E-2</v>
      </c>
      <c r="J69">
        <v>2.0299999999999999E-2</v>
      </c>
      <c r="K69">
        <v>2.06E-2</v>
      </c>
      <c r="L69">
        <v>2.2499999999999999E-2</v>
      </c>
      <c r="M69">
        <v>2.0400000000000001E-2</v>
      </c>
      <c r="N69">
        <v>2.0899999999999998E-2</v>
      </c>
      <c r="O69">
        <v>2.1700000000000001E-2</v>
      </c>
    </row>
    <row r="70" spans="2:15" x14ac:dyDescent="0.25">
      <c r="D70">
        <v>1.7100000000000001E-2</v>
      </c>
      <c r="E70">
        <v>1.5800000000000002E-2</v>
      </c>
      <c r="F70">
        <v>4.1999999999999997E-3</v>
      </c>
      <c r="G70">
        <v>1.89E-2</v>
      </c>
      <c r="H70">
        <v>1.78E-2</v>
      </c>
      <c r="I70">
        <v>2.01E-2</v>
      </c>
      <c r="J70">
        <v>2.2800000000000001E-2</v>
      </c>
      <c r="K70">
        <v>2.1100000000000001E-2</v>
      </c>
      <c r="L70">
        <v>2.3E-2</v>
      </c>
      <c r="M70">
        <v>2.5899999999999999E-2</v>
      </c>
      <c r="N70">
        <v>2.2700000000000001E-2</v>
      </c>
      <c r="O70">
        <v>2.3699999999999999E-2</v>
      </c>
    </row>
    <row r="71" spans="2:15" x14ac:dyDescent="0.25">
      <c r="D71">
        <v>2.1499999999999998E-2</v>
      </c>
      <c r="E71">
        <v>3.2800000000000003E-2</v>
      </c>
      <c r="F71">
        <v>2.3300000000000001E-2</v>
      </c>
      <c r="G71">
        <v>2.1700000000000001E-2</v>
      </c>
      <c r="H71">
        <v>3.0499999999999999E-2</v>
      </c>
      <c r="I71">
        <v>2.3E-2</v>
      </c>
      <c r="J71">
        <v>2.3699999999999999E-2</v>
      </c>
      <c r="K71">
        <v>1.6799999999999999E-2</v>
      </c>
      <c r="L71">
        <v>1.8499999999999999E-2</v>
      </c>
      <c r="M71">
        <v>2.3699999999999999E-2</v>
      </c>
      <c r="N71">
        <v>1.32E-2</v>
      </c>
      <c r="O71">
        <v>1.46E-2</v>
      </c>
    </row>
    <row r="72" spans="2:15" x14ac:dyDescent="0.25">
      <c r="D72">
        <v>2.3599999999999999E-2</v>
      </c>
      <c r="E72">
        <v>2.3800000000000002E-2</v>
      </c>
      <c r="F72">
        <v>2.5100000000000001E-2</v>
      </c>
      <c r="G72">
        <v>2.4299999999999999E-2</v>
      </c>
      <c r="H72">
        <v>2.87E-2</v>
      </c>
      <c r="I72">
        <v>2.6700000000000002E-2</v>
      </c>
      <c r="J72">
        <v>2.2100000000000002E-2</v>
      </c>
      <c r="K72">
        <v>2.1100000000000001E-2</v>
      </c>
      <c r="L72">
        <v>1.9199999999999998E-2</v>
      </c>
      <c r="M72">
        <v>2.8299999999999999E-2</v>
      </c>
      <c r="N72">
        <v>1.5900000000000001E-2</v>
      </c>
      <c r="O72">
        <v>1.55E-2</v>
      </c>
    </row>
    <row r="73" spans="2:15" x14ac:dyDescent="0.25">
      <c r="D73">
        <v>-4.0000000000000002E-4</v>
      </c>
      <c r="E73">
        <v>-2.0000000000000001E-4</v>
      </c>
      <c r="F73">
        <v>0</v>
      </c>
      <c r="G73">
        <v>-2.9999999999999997E-4</v>
      </c>
      <c r="H73">
        <v>-2.9999999999999997E-4</v>
      </c>
      <c r="I73">
        <v>-2.9999999999999997E-4</v>
      </c>
      <c r="J73">
        <v>-2.0000000000000001E-4</v>
      </c>
      <c r="K73">
        <v>-5.0000000000000001E-4</v>
      </c>
      <c r="L73">
        <v>0</v>
      </c>
      <c r="M73">
        <v>-1E-4</v>
      </c>
      <c r="N73">
        <v>-2.0000000000000001E-4</v>
      </c>
      <c r="O73">
        <v>-1E-4</v>
      </c>
    </row>
    <row r="74" spans="2:15" x14ac:dyDescent="0.25">
      <c r="D74">
        <v>-4.0000000000000002E-4</v>
      </c>
      <c r="E74">
        <v>-2.9999999999999997E-4</v>
      </c>
      <c r="F74">
        <v>-2.9999999999999997E-4</v>
      </c>
      <c r="G74">
        <v>-4.0000000000000002E-4</v>
      </c>
      <c r="H74">
        <v>-2.0000000000000001E-4</v>
      </c>
      <c r="I74">
        <v>-4.0000000000000002E-4</v>
      </c>
      <c r="J74">
        <v>-2.9999999999999997E-4</v>
      </c>
      <c r="K74">
        <v>-4.0000000000000002E-4</v>
      </c>
      <c r="L74">
        <v>-5.0000000000000001E-4</v>
      </c>
      <c r="M74">
        <v>-2.0000000000000001E-4</v>
      </c>
      <c r="N74">
        <v>-2.9999999999999997E-4</v>
      </c>
      <c r="O74">
        <v>-1E-4</v>
      </c>
    </row>
    <row r="76" spans="2:15" x14ac:dyDescent="0.25">
      <c r="B76" s="1">
        <v>0.16666666666666666</v>
      </c>
      <c r="C76">
        <v>30</v>
      </c>
      <c r="D76">
        <v>2.4799999999999999E-2</v>
      </c>
      <c r="E76">
        <v>2.0799999999999999E-2</v>
      </c>
      <c r="F76">
        <v>1.9199999999999998E-2</v>
      </c>
      <c r="G76">
        <v>2.1000000000000001E-2</v>
      </c>
      <c r="H76">
        <v>2.29E-2</v>
      </c>
      <c r="I76">
        <v>2.4799999999999999E-2</v>
      </c>
      <c r="J76">
        <v>2.0500000000000001E-2</v>
      </c>
      <c r="K76">
        <v>2.5100000000000001E-2</v>
      </c>
      <c r="L76">
        <v>1.9800000000000002E-2</v>
      </c>
      <c r="M76">
        <v>2.4400000000000002E-2</v>
      </c>
      <c r="N76">
        <v>2.24E-2</v>
      </c>
      <c r="O76">
        <v>3.0300000000000001E-2</v>
      </c>
    </row>
    <row r="77" spans="2:15" x14ac:dyDescent="0.25">
      <c r="D77">
        <v>2.58E-2</v>
      </c>
      <c r="E77">
        <v>1.9099999999999999E-2</v>
      </c>
      <c r="F77">
        <v>2.29E-2</v>
      </c>
      <c r="G77">
        <v>2.2100000000000002E-2</v>
      </c>
      <c r="H77">
        <v>2.3599999999999999E-2</v>
      </c>
      <c r="I77">
        <v>2.3199999999999998E-2</v>
      </c>
      <c r="J77">
        <v>1.7000000000000001E-2</v>
      </c>
      <c r="K77">
        <v>2.9899999999999999E-2</v>
      </c>
      <c r="L77">
        <v>2.3199999999999998E-2</v>
      </c>
      <c r="M77">
        <v>2.3199999999999998E-2</v>
      </c>
      <c r="N77">
        <v>2.3300000000000001E-2</v>
      </c>
      <c r="O77">
        <v>2.9000000000000001E-2</v>
      </c>
    </row>
    <row r="78" spans="2:15" x14ac:dyDescent="0.25">
      <c r="D78">
        <v>2.2700000000000001E-2</v>
      </c>
      <c r="E78">
        <v>1.89E-2</v>
      </c>
      <c r="F78">
        <v>1.8200000000000001E-2</v>
      </c>
      <c r="G78">
        <v>2.3300000000000001E-2</v>
      </c>
      <c r="H78">
        <v>1.8800000000000001E-2</v>
      </c>
      <c r="I78">
        <v>2.58E-2</v>
      </c>
      <c r="J78">
        <v>2.4500000000000001E-2</v>
      </c>
      <c r="K78">
        <v>2.46E-2</v>
      </c>
      <c r="L78">
        <v>2.7400000000000001E-2</v>
      </c>
      <c r="M78">
        <v>2.4799999999999999E-2</v>
      </c>
      <c r="N78">
        <v>2.4899999999999999E-2</v>
      </c>
      <c r="O78">
        <v>2.6200000000000001E-2</v>
      </c>
    </row>
    <row r="79" spans="2:15" x14ac:dyDescent="0.25">
      <c r="D79">
        <v>2.06E-2</v>
      </c>
      <c r="E79">
        <v>1.9099999999999999E-2</v>
      </c>
      <c r="F79">
        <v>2.3999999999999998E-3</v>
      </c>
      <c r="G79">
        <v>2.3E-2</v>
      </c>
      <c r="H79">
        <v>2.1700000000000001E-2</v>
      </c>
      <c r="I79">
        <v>2.4E-2</v>
      </c>
      <c r="J79">
        <v>2.7300000000000001E-2</v>
      </c>
      <c r="K79">
        <v>2.4899999999999999E-2</v>
      </c>
      <c r="L79">
        <v>2.7300000000000001E-2</v>
      </c>
      <c r="M79">
        <v>3.09E-2</v>
      </c>
      <c r="N79">
        <v>2.7099999999999999E-2</v>
      </c>
      <c r="O79">
        <v>2.8899999999999999E-2</v>
      </c>
    </row>
    <row r="80" spans="2:15" x14ac:dyDescent="0.25">
      <c r="D80">
        <v>2.52E-2</v>
      </c>
      <c r="E80">
        <v>3.39E-2</v>
      </c>
      <c r="F80">
        <v>2.8400000000000002E-2</v>
      </c>
      <c r="G80">
        <v>2.63E-2</v>
      </c>
      <c r="H80">
        <v>3.6799999999999999E-2</v>
      </c>
      <c r="I80">
        <v>2.7199999999999998E-2</v>
      </c>
      <c r="J80">
        <v>2.8199999999999999E-2</v>
      </c>
      <c r="K80">
        <v>2.0199999999999999E-2</v>
      </c>
      <c r="L80">
        <v>2.2100000000000002E-2</v>
      </c>
      <c r="M80">
        <v>2.7799999999999998E-2</v>
      </c>
      <c r="N80">
        <v>1.61E-2</v>
      </c>
      <c r="O80">
        <v>1.6799999999999999E-2</v>
      </c>
    </row>
    <row r="81" spans="2:15" x14ac:dyDescent="0.25">
      <c r="D81">
        <v>2.8199999999999999E-2</v>
      </c>
      <c r="E81">
        <v>2.8400000000000002E-2</v>
      </c>
      <c r="F81">
        <v>3.0200000000000001E-2</v>
      </c>
      <c r="G81">
        <v>2.9100000000000001E-2</v>
      </c>
      <c r="H81">
        <v>3.4099999999999998E-2</v>
      </c>
      <c r="I81">
        <v>3.1699999999999999E-2</v>
      </c>
      <c r="J81">
        <v>2.6499999999999999E-2</v>
      </c>
      <c r="K81">
        <v>2.52E-2</v>
      </c>
      <c r="L81">
        <v>2.2800000000000001E-2</v>
      </c>
      <c r="M81">
        <v>3.4299999999999997E-2</v>
      </c>
      <c r="N81">
        <v>1.84E-2</v>
      </c>
      <c r="O81">
        <v>1.8800000000000001E-2</v>
      </c>
    </row>
    <row r="82" spans="2:15" x14ac:dyDescent="0.25">
      <c r="D82">
        <v>-2.9999999999999997E-4</v>
      </c>
      <c r="E82">
        <v>0</v>
      </c>
      <c r="F82">
        <v>0</v>
      </c>
      <c r="G82">
        <v>-1E-4</v>
      </c>
      <c r="H82">
        <v>0</v>
      </c>
      <c r="I82">
        <v>-2.0000000000000001E-4</v>
      </c>
      <c r="J82">
        <v>-1E-4</v>
      </c>
      <c r="K82">
        <v>-1E-4</v>
      </c>
      <c r="L82">
        <v>0</v>
      </c>
      <c r="M82">
        <v>-1E-4</v>
      </c>
      <c r="N82">
        <v>-4.0000000000000002E-4</v>
      </c>
      <c r="O82">
        <v>-1E-4</v>
      </c>
    </row>
    <row r="83" spans="2:15" x14ac:dyDescent="0.25">
      <c r="D83">
        <v>-2.9999999999999997E-4</v>
      </c>
      <c r="E83">
        <v>-4.0000000000000002E-4</v>
      </c>
      <c r="F83">
        <v>-1E-4</v>
      </c>
      <c r="G83">
        <v>-2.9999999999999997E-4</v>
      </c>
      <c r="H83">
        <v>-1E-4</v>
      </c>
      <c r="I83">
        <v>-2.9999999999999997E-4</v>
      </c>
      <c r="J83">
        <v>-2.0000000000000001E-4</v>
      </c>
      <c r="K83">
        <v>-2.9999999999999997E-4</v>
      </c>
      <c r="L83">
        <v>-5.0000000000000001E-4</v>
      </c>
      <c r="M83">
        <v>-1E-4</v>
      </c>
      <c r="N83">
        <v>-2.0000000000000001E-4</v>
      </c>
      <c r="O83">
        <v>-2.0000000000000001E-4</v>
      </c>
    </row>
    <row r="85" spans="2:15" x14ac:dyDescent="0.25">
      <c r="B85" s="1">
        <v>0.1875</v>
      </c>
      <c r="C85">
        <v>30</v>
      </c>
      <c r="D85">
        <v>2.93E-2</v>
      </c>
      <c r="E85">
        <v>2.5000000000000001E-2</v>
      </c>
      <c r="F85">
        <v>2.2599999999999999E-2</v>
      </c>
      <c r="G85">
        <v>2.4500000000000001E-2</v>
      </c>
      <c r="H85">
        <v>2.7099999999999999E-2</v>
      </c>
      <c r="I85">
        <v>2.9100000000000001E-2</v>
      </c>
      <c r="J85">
        <v>2.4199999999999999E-2</v>
      </c>
      <c r="K85">
        <v>2.93E-2</v>
      </c>
      <c r="L85">
        <v>2.3400000000000001E-2</v>
      </c>
      <c r="M85">
        <v>2.86E-2</v>
      </c>
      <c r="N85">
        <v>2.6499999999999999E-2</v>
      </c>
      <c r="O85">
        <v>3.56E-2</v>
      </c>
    </row>
    <row r="86" spans="2:15" x14ac:dyDescent="0.25">
      <c r="D86">
        <v>3.0200000000000001E-2</v>
      </c>
      <c r="E86">
        <v>2.23E-2</v>
      </c>
      <c r="F86">
        <v>2.6599999999999999E-2</v>
      </c>
      <c r="G86">
        <v>2.53E-2</v>
      </c>
      <c r="H86">
        <v>2.7900000000000001E-2</v>
      </c>
      <c r="I86">
        <v>2.7099999999999999E-2</v>
      </c>
      <c r="J86">
        <v>1.9900000000000001E-2</v>
      </c>
      <c r="K86">
        <v>3.5000000000000003E-2</v>
      </c>
      <c r="L86">
        <v>2.7900000000000001E-2</v>
      </c>
      <c r="M86">
        <v>2.7199999999999998E-2</v>
      </c>
      <c r="N86">
        <v>2.7199999999999998E-2</v>
      </c>
      <c r="O86">
        <v>3.3799999999999997E-2</v>
      </c>
    </row>
    <row r="87" spans="2:15" x14ac:dyDescent="0.25">
      <c r="D87">
        <v>2.6800000000000001E-2</v>
      </c>
      <c r="E87">
        <v>2.1999999999999999E-2</v>
      </c>
      <c r="F87">
        <v>2.1399999999999999E-2</v>
      </c>
      <c r="G87">
        <v>2.7300000000000001E-2</v>
      </c>
      <c r="H87">
        <v>2.1899999999999999E-2</v>
      </c>
      <c r="I87">
        <v>2.9700000000000001E-2</v>
      </c>
      <c r="J87">
        <v>2.8799999999999999E-2</v>
      </c>
      <c r="K87">
        <v>2.8899999999999999E-2</v>
      </c>
      <c r="L87">
        <v>3.2000000000000001E-2</v>
      </c>
      <c r="M87">
        <v>2.9399999999999999E-2</v>
      </c>
      <c r="N87">
        <v>2.9700000000000001E-2</v>
      </c>
      <c r="O87">
        <v>3.1099999999999999E-2</v>
      </c>
    </row>
    <row r="88" spans="2:15" x14ac:dyDescent="0.25">
      <c r="D88">
        <v>2.4199999999999999E-2</v>
      </c>
      <c r="E88">
        <v>2.2599999999999999E-2</v>
      </c>
      <c r="F88">
        <v>5.8999999999999999E-3</v>
      </c>
      <c r="G88">
        <v>2.7E-2</v>
      </c>
      <c r="H88">
        <v>2.5899999999999999E-2</v>
      </c>
      <c r="I88">
        <v>2.86E-2</v>
      </c>
      <c r="J88">
        <v>3.2300000000000002E-2</v>
      </c>
      <c r="K88">
        <v>2.92E-2</v>
      </c>
      <c r="L88">
        <v>3.2199999999999999E-2</v>
      </c>
      <c r="M88">
        <v>3.5999999999999997E-2</v>
      </c>
      <c r="N88">
        <v>3.32E-2</v>
      </c>
      <c r="O88">
        <v>3.3500000000000002E-2</v>
      </c>
    </row>
    <row r="89" spans="2:15" x14ac:dyDescent="0.25">
      <c r="D89">
        <v>2.92E-2</v>
      </c>
      <c r="E89">
        <v>3.5799999999999998E-2</v>
      </c>
      <c r="F89">
        <v>3.3099999999999997E-2</v>
      </c>
      <c r="G89">
        <v>3.1E-2</v>
      </c>
      <c r="H89">
        <v>4.2700000000000002E-2</v>
      </c>
      <c r="I89">
        <v>3.1399999999999997E-2</v>
      </c>
      <c r="J89">
        <v>3.3000000000000002E-2</v>
      </c>
      <c r="K89">
        <v>2.3699999999999999E-2</v>
      </c>
      <c r="L89">
        <v>2.5499999999999998E-2</v>
      </c>
      <c r="M89">
        <v>3.2199999999999999E-2</v>
      </c>
      <c r="N89">
        <v>1.8700000000000001E-2</v>
      </c>
      <c r="O89">
        <v>1.95E-2</v>
      </c>
    </row>
    <row r="90" spans="2:15" x14ac:dyDescent="0.25">
      <c r="D90">
        <v>3.3500000000000002E-2</v>
      </c>
      <c r="E90">
        <v>3.3500000000000002E-2</v>
      </c>
      <c r="F90">
        <v>3.5999999999999997E-2</v>
      </c>
      <c r="G90">
        <v>3.4700000000000002E-2</v>
      </c>
      <c r="H90">
        <v>0.04</v>
      </c>
      <c r="I90">
        <v>3.7499999999999999E-2</v>
      </c>
      <c r="J90">
        <v>3.2199999999999999E-2</v>
      </c>
      <c r="K90">
        <v>0.03</v>
      </c>
      <c r="L90">
        <v>2.6599999999999999E-2</v>
      </c>
      <c r="M90">
        <v>4.0399999999999998E-2</v>
      </c>
      <c r="N90">
        <v>2.1399999999999999E-2</v>
      </c>
      <c r="O90">
        <v>2.1999999999999999E-2</v>
      </c>
    </row>
    <row r="91" spans="2:15" x14ac:dyDescent="0.25">
      <c r="D91">
        <v>-2.0000000000000001E-4</v>
      </c>
      <c r="E91">
        <v>-1E-4</v>
      </c>
      <c r="F91">
        <v>-1E-4</v>
      </c>
      <c r="G91">
        <v>-2.0000000000000001E-4</v>
      </c>
      <c r="H91">
        <v>-2.9999999999999997E-4</v>
      </c>
      <c r="I91">
        <v>-2.9999999999999997E-4</v>
      </c>
      <c r="J91">
        <v>-2.9999999999999997E-4</v>
      </c>
      <c r="K91">
        <v>-4.0000000000000002E-4</v>
      </c>
      <c r="L91">
        <v>0</v>
      </c>
      <c r="M91">
        <v>-2.9999999999999997E-4</v>
      </c>
      <c r="N91">
        <v>-4.0000000000000002E-4</v>
      </c>
      <c r="O91">
        <v>-4.0000000000000002E-4</v>
      </c>
    </row>
    <row r="92" spans="2:15" x14ac:dyDescent="0.25">
      <c r="D92">
        <v>-1E-4</v>
      </c>
      <c r="E92">
        <v>1E-4</v>
      </c>
      <c r="F92">
        <v>-1E-4</v>
      </c>
      <c r="G92">
        <v>0</v>
      </c>
      <c r="H92">
        <v>-1E-4</v>
      </c>
      <c r="I92">
        <v>-2.9999999999999997E-4</v>
      </c>
      <c r="J92">
        <v>0</v>
      </c>
      <c r="K92">
        <v>-1E-4</v>
      </c>
      <c r="L92">
        <v>-2.9999999999999997E-4</v>
      </c>
      <c r="M92">
        <v>1E-4</v>
      </c>
      <c r="N92">
        <v>-1E-4</v>
      </c>
      <c r="O92">
        <v>-2.9999999999999997E-4</v>
      </c>
    </row>
    <row r="94" spans="2:15" x14ac:dyDescent="0.25">
      <c r="B94" s="1">
        <v>0.20833333333333334</v>
      </c>
      <c r="C94">
        <v>30</v>
      </c>
      <c r="D94">
        <v>3.3599999999999998E-2</v>
      </c>
      <c r="E94">
        <v>2.8000000000000001E-2</v>
      </c>
      <c r="F94">
        <v>2.5100000000000001E-2</v>
      </c>
      <c r="G94">
        <v>2.8199999999999999E-2</v>
      </c>
      <c r="H94">
        <v>3.1099999999999999E-2</v>
      </c>
      <c r="I94">
        <v>3.3300000000000003E-2</v>
      </c>
      <c r="J94">
        <v>2.7400000000000001E-2</v>
      </c>
      <c r="K94">
        <v>3.3799999999999997E-2</v>
      </c>
      <c r="L94">
        <v>2.6700000000000002E-2</v>
      </c>
      <c r="M94">
        <v>3.2899999999999999E-2</v>
      </c>
      <c r="N94">
        <v>3.0800000000000001E-2</v>
      </c>
      <c r="O94">
        <v>4.0899999999999999E-2</v>
      </c>
    </row>
    <row r="95" spans="2:15" x14ac:dyDescent="0.25">
      <c r="D95">
        <v>3.49E-2</v>
      </c>
      <c r="E95">
        <v>2.5899999999999999E-2</v>
      </c>
      <c r="F95">
        <v>3.0499999999999999E-2</v>
      </c>
      <c r="G95">
        <v>2.8799999999999999E-2</v>
      </c>
      <c r="H95">
        <v>3.1800000000000002E-2</v>
      </c>
      <c r="I95">
        <v>3.1099999999999999E-2</v>
      </c>
      <c r="J95">
        <v>2.29E-2</v>
      </c>
      <c r="K95">
        <v>4.07E-2</v>
      </c>
      <c r="L95">
        <v>3.1800000000000002E-2</v>
      </c>
      <c r="M95">
        <v>3.1E-2</v>
      </c>
      <c r="N95">
        <v>3.1099999999999999E-2</v>
      </c>
      <c r="O95">
        <v>3.9199999999999999E-2</v>
      </c>
    </row>
    <row r="96" spans="2:15" x14ac:dyDescent="0.25">
      <c r="D96">
        <v>3.0599999999999999E-2</v>
      </c>
      <c r="E96">
        <v>2.52E-2</v>
      </c>
      <c r="F96">
        <v>2.46E-2</v>
      </c>
      <c r="G96">
        <v>3.1099999999999999E-2</v>
      </c>
      <c r="H96">
        <v>2.6800000000000001E-2</v>
      </c>
      <c r="I96">
        <v>3.3300000000000003E-2</v>
      </c>
      <c r="J96">
        <v>3.3099999999999997E-2</v>
      </c>
      <c r="K96">
        <v>3.2800000000000003E-2</v>
      </c>
      <c r="L96">
        <v>3.6900000000000002E-2</v>
      </c>
      <c r="M96">
        <v>3.4000000000000002E-2</v>
      </c>
      <c r="N96">
        <v>3.4200000000000001E-2</v>
      </c>
      <c r="O96">
        <v>3.5700000000000003E-2</v>
      </c>
    </row>
    <row r="97" spans="2:15" x14ac:dyDescent="0.25">
      <c r="D97">
        <v>2.81E-2</v>
      </c>
      <c r="E97">
        <v>2.6100000000000002E-2</v>
      </c>
      <c r="F97">
        <v>1.83E-2</v>
      </c>
      <c r="G97">
        <v>3.15E-2</v>
      </c>
      <c r="H97">
        <v>2.9600000000000001E-2</v>
      </c>
      <c r="I97">
        <v>3.2800000000000003E-2</v>
      </c>
      <c r="J97">
        <v>3.6600000000000001E-2</v>
      </c>
      <c r="K97">
        <v>3.3500000000000002E-2</v>
      </c>
      <c r="L97">
        <v>3.73E-2</v>
      </c>
      <c r="M97">
        <v>4.0899999999999999E-2</v>
      </c>
      <c r="N97">
        <v>3.8399999999999997E-2</v>
      </c>
      <c r="O97">
        <v>3.85E-2</v>
      </c>
    </row>
    <row r="98" spans="2:15" x14ac:dyDescent="0.25">
      <c r="D98">
        <v>3.3700000000000001E-2</v>
      </c>
      <c r="E98">
        <v>3.9300000000000002E-2</v>
      </c>
      <c r="F98">
        <v>3.8199999999999998E-2</v>
      </c>
      <c r="G98">
        <v>3.5999999999999997E-2</v>
      </c>
      <c r="H98">
        <v>4.9599999999999998E-2</v>
      </c>
      <c r="I98">
        <v>3.6499999999999998E-2</v>
      </c>
      <c r="J98">
        <v>3.7600000000000001E-2</v>
      </c>
      <c r="K98">
        <v>2.7400000000000001E-2</v>
      </c>
      <c r="L98">
        <v>2.9499999999999998E-2</v>
      </c>
      <c r="M98">
        <v>3.7400000000000003E-2</v>
      </c>
      <c r="N98">
        <v>2.1399999999999999E-2</v>
      </c>
      <c r="O98">
        <v>2.2700000000000001E-2</v>
      </c>
    </row>
    <row r="99" spans="2:15" x14ac:dyDescent="0.25">
      <c r="D99">
        <v>3.8600000000000002E-2</v>
      </c>
      <c r="E99">
        <v>3.9E-2</v>
      </c>
      <c r="F99">
        <v>4.1200000000000001E-2</v>
      </c>
      <c r="G99">
        <v>4.0300000000000002E-2</v>
      </c>
      <c r="H99">
        <v>4.6800000000000001E-2</v>
      </c>
      <c r="I99">
        <v>4.2900000000000001E-2</v>
      </c>
      <c r="J99">
        <v>3.56E-2</v>
      </c>
      <c r="K99">
        <v>3.4099999999999998E-2</v>
      </c>
      <c r="L99">
        <v>3.0499999999999999E-2</v>
      </c>
      <c r="M99">
        <v>4.6199999999999998E-2</v>
      </c>
      <c r="N99">
        <v>2.5000000000000001E-2</v>
      </c>
      <c r="O99">
        <v>2.4799999999999999E-2</v>
      </c>
    </row>
    <row r="100" spans="2:15" x14ac:dyDescent="0.25">
      <c r="D100">
        <v>-2.0000000000000001E-4</v>
      </c>
      <c r="E100">
        <v>0</v>
      </c>
      <c r="F100">
        <v>0</v>
      </c>
      <c r="G100">
        <v>-1E-4</v>
      </c>
      <c r="H100">
        <v>0</v>
      </c>
      <c r="I100">
        <v>-2.0000000000000001E-4</v>
      </c>
      <c r="J100">
        <v>-1E-4</v>
      </c>
      <c r="K100">
        <v>-4.0000000000000002E-4</v>
      </c>
      <c r="L100">
        <v>0</v>
      </c>
      <c r="M100">
        <v>-2.0000000000000001E-4</v>
      </c>
      <c r="N100">
        <v>-1E-4</v>
      </c>
      <c r="O100">
        <v>-2.0000000000000001E-4</v>
      </c>
    </row>
    <row r="101" spans="2:15" x14ac:dyDescent="0.25">
      <c r="D101">
        <v>-2.9999999999999997E-4</v>
      </c>
      <c r="E101">
        <v>-1E-4</v>
      </c>
      <c r="F101">
        <v>0</v>
      </c>
      <c r="G101">
        <v>-1E-4</v>
      </c>
      <c r="H101">
        <v>0</v>
      </c>
      <c r="I101">
        <v>-4.0000000000000002E-4</v>
      </c>
      <c r="J101">
        <v>-2.9999999999999997E-4</v>
      </c>
      <c r="K101">
        <v>-2.0000000000000001E-4</v>
      </c>
      <c r="L101">
        <v>-5.0000000000000001E-4</v>
      </c>
      <c r="M101">
        <v>-2.9999999999999997E-4</v>
      </c>
      <c r="N101">
        <v>-1E-4</v>
      </c>
      <c r="O101">
        <v>-2.0000000000000001E-4</v>
      </c>
    </row>
    <row r="103" spans="2:15" x14ac:dyDescent="0.25">
      <c r="B103" s="1">
        <v>0.22916666666666666</v>
      </c>
      <c r="C103">
        <v>30</v>
      </c>
      <c r="D103">
        <v>3.85E-2</v>
      </c>
      <c r="E103">
        <v>3.15E-2</v>
      </c>
      <c r="F103">
        <v>2.8899999999999999E-2</v>
      </c>
      <c r="G103">
        <v>3.2000000000000001E-2</v>
      </c>
      <c r="H103">
        <v>3.56E-2</v>
      </c>
      <c r="I103">
        <v>3.8100000000000002E-2</v>
      </c>
      <c r="J103">
        <v>3.1800000000000002E-2</v>
      </c>
      <c r="K103">
        <v>3.8800000000000001E-2</v>
      </c>
      <c r="L103">
        <v>3.1E-2</v>
      </c>
      <c r="M103">
        <v>3.7999999999999999E-2</v>
      </c>
      <c r="N103">
        <v>3.5299999999999998E-2</v>
      </c>
      <c r="O103">
        <v>4.6699999999999998E-2</v>
      </c>
    </row>
    <row r="104" spans="2:15" x14ac:dyDescent="0.25">
      <c r="D104">
        <v>3.9399999999999998E-2</v>
      </c>
      <c r="E104">
        <v>2.93E-2</v>
      </c>
      <c r="F104">
        <v>3.4700000000000002E-2</v>
      </c>
      <c r="G104">
        <v>3.2599999999999997E-2</v>
      </c>
      <c r="H104">
        <v>3.6200000000000003E-2</v>
      </c>
      <c r="I104">
        <v>3.61E-2</v>
      </c>
      <c r="J104">
        <v>2.64E-2</v>
      </c>
      <c r="K104">
        <v>4.6399999999999997E-2</v>
      </c>
      <c r="L104">
        <v>3.7100000000000001E-2</v>
      </c>
      <c r="M104">
        <v>3.56E-2</v>
      </c>
      <c r="N104">
        <v>3.5299999999999998E-2</v>
      </c>
      <c r="O104">
        <v>4.4699999999999997E-2</v>
      </c>
    </row>
    <row r="105" spans="2:15" x14ac:dyDescent="0.25">
      <c r="D105">
        <v>3.5499999999999997E-2</v>
      </c>
      <c r="E105">
        <v>2.9000000000000001E-2</v>
      </c>
      <c r="F105">
        <v>2.8199999999999999E-2</v>
      </c>
      <c r="G105">
        <v>3.6700000000000003E-2</v>
      </c>
      <c r="H105">
        <v>3.1800000000000002E-2</v>
      </c>
      <c r="I105">
        <v>3.8199999999999998E-2</v>
      </c>
      <c r="J105">
        <v>3.8199999999999998E-2</v>
      </c>
      <c r="K105">
        <v>3.8199999999999998E-2</v>
      </c>
      <c r="L105">
        <v>4.2599999999999999E-2</v>
      </c>
      <c r="M105">
        <v>3.9800000000000002E-2</v>
      </c>
      <c r="N105">
        <v>3.9899999999999998E-2</v>
      </c>
      <c r="O105">
        <v>4.1500000000000002E-2</v>
      </c>
    </row>
    <row r="106" spans="2:15" x14ac:dyDescent="0.25">
      <c r="D106">
        <v>3.1899999999999998E-2</v>
      </c>
      <c r="E106">
        <v>0.03</v>
      </c>
      <c r="F106">
        <v>1.41E-2</v>
      </c>
      <c r="G106">
        <v>3.56E-2</v>
      </c>
      <c r="H106">
        <v>3.4000000000000002E-2</v>
      </c>
      <c r="I106">
        <v>3.7400000000000003E-2</v>
      </c>
      <c r="J106">
        <v>4.2000000000000003E-2</v>
      </c>
      <c r="K106">
        <v>3.7999999999999999E-2</v>
      </c>
      <c r="L106">
        <v>4.2599999999999999E-2</v>
      </c>
      <c r="M106">
        <v>4.65E-2</v>
      </c>
      <c r="N106">
        <v>4.3299999999999998E-2</v>
      </c>
      <c r="O106">
        <v>4.4299999999999999E-2</v>
      </c>
    </row>
    <row r="107" spans="2:15" x14ac:dyDescent="0.25">
      <c r="D107">
        <v>3.8600000000000002E-2</v>
      </c>
      <c r="E107">
        <v>5.0099999999999999E-2</v>
      </c>
      <c r="F107">
        <v>4.36E-2</v>
      </c>
      <c r="G107">
        <v>4.1099999999999998E-2</v>
      </c>
      <c r="H107">
        <v>5.6599999999999998E-2</v>
      </c>
      <c r="I107">
        <v>4.1599999999999998E-2</v>
      </c>
      <c r="J107">
        <v>4.2799999999999998E-2</v>
      </c>
      <c r="K107">
        <v>3.1399999999999997E-2</v>
      </c>
      <c r="L107">
        <v>3.3500000000000002E-2</v>
      </c>
      <c r="M107">
        <v>4.2900000000000001E-2</v>
      </c>
      <c r="N107">
        <v>2.4299999999999999E-2</v>
      </c>
      <c r="O107">
        <v>2.6200000000000001E-2</v>
      </c>
    </row>
    <row r="108" spans="2:15" x14ac:dyDescent="0.25">
      <c r="D108">
        <v>4.3999999999999997E-2</v>
      </c>
      <c r="E108">
        <v>4.7E-2</v>
      </c>
      <c r="F108">
        <v>4.7100000000000003E-2</v>
      </c>
      <c r="G108">
        <v>4.6399999999999997E-2</v>
      </c>
      <c r="H108">
        <v>5.2600000000000001E-2</v>
      </c>
      <c r="I108">
        <v>4.9099999999999998E-2</v>
      </c>
      <c r="J108">
        <v>4.07E-2</v>
      </c>
      <c r="K108">
        <v>3.8800000000000001E-2</v>
      </c>
      <c r="L108">
        <v>3.49E-2</v>
      </c>
      <c r="M108">
        <v>5.3199999999999997E-2</v>
      </c>
      <c r="N108">
        <v>2.8000000000000001E-2</v>
      </c>
      <c r="O108">
        <v>2.87E-2</v>
      </c>
    </row>
    <row r="109" spans="2:15" x14ac:dyDescent="0.25">
      <c r="D109">
        <v>-2.0000000000000001E-4</v>
      </c>
      <c r="E109">
        <v>-1E-4</v>
      </c>
      <c r="F109">
        <v>0</v>
      </c>
      <c r="G109">
        <v>-2.9999999999999997E-4</v>
      </c>
      <c r="H109">
        <v>-2.0000000000000001E-4</v>
      </c>
      <c r="I109">
        <v>-2.0000000000000001E-4</v>
      </c>
      <c r="J109">
        <v>-2.0000000000000001E-4</v>
      </c>
      <c r="K109">
        <v>-2.0000000000000001E-4</v>
      </c>
      <c r="L109">
        <v>0</v>
      </c>
      <c r="M109">
        <v>-1E-4</v>
      </c>
      <c r="N109">
        <v>-2.9999999999999997E-4</v>
      </c>
      <c r="O109">
        <v>-2.0000000000000001E-4</v>
      </c>
    </row>
    <row r="110" spans="2:15" x14ac:dyDescent="0.25">
      <c r="D110">
        <v>-2.9999999999999997E-4</v>
      </c>
      <c r="E110">
        <v>-2.0000000000000001E-4</v>
      </c>
      <c r="F110">
        <v>-1E-4</v>
      </c>
      <c r="G110">
        <v>-2.0000000000000001E-4</v>
      </c>
      <c r="H110">
        <v>-1E-4</v>
      </c>
      <c r="I110">
        <v>-1E-4</v>
      </c>
      <c r="J110">
        <v>-1E-4</v>
      </c>
      <c r="K110">
        <v>-1E-4</v>
      </c>
      <c r="L110">
        <v>-4.0000000000000002E-4</v>
      </c>
      <c r="M110">
        <v>-1E-4</v>
      </c>
      <c r="N110">
        <v>-1E-4</v>
      </c>
      <c r="O110">
        <v>-2.9999999999999997E-4</v>
      </c>
    </row>
    <row r="112" spans="2:15" x14ac:dyDescent="0.25">
      <c r="B112" s="1">
        <v>0.25</v>
      </c>
      <c r="C112">
        <v>30</v>
      </c>
      <c r="D112">
        <v>4.36E-2</v>
      </c>
      <c r="E112">
        <v>3.5000000000000003E-2</v>
      </c>
      <c r="F112">
        <v>3.1E-2</v>
      </c>
      <c r="G112">
        <v>3.5900000000000001E-2</v>
      </c>
      <c r="H112">
        <v>3.9899999999999998E-2</v>
      </c>
      <c r="I112">
        <v>4.2900000000000001E-2</v>
      </c>
      <c r="J112">
        <v>3.56E-2</v>
      </c>
      <c r="K112">
        <v>4.3799999999999999E-2</v>
      </c>
      <c r="L112">
        <v>3.5000000000000003E-2</v>
      </c>
      <c r="M112">
        <v>4.24E-2</v>
      </c>
      <c r="N112">
        <v>3.9800000000000002E-2</v>
      </c>
      <c r="O112">
        <v>5.2299999999999999E-2</v>
      </c>
    </row>
    <row r="113" spans="2:15" x14ac:dyDescent="0.25">
      <c r="D113">
        <v>4.4499999999999998E-2</v>
      </c>
      <c r="E113">
        <v>3.3399999999999999E-2</v>
      </c>
      <c r="F113">
        <v>3.8800000000000001E-2</v>
      </c>
      <c r="G113">
        <v>3.6499999999999998E-2</v>
      </c>
      <c r="H113">
        <v>4.0599999999999997E-2</v>
      </c>
      <c r="I113">
        <v>4.02E-2</v>
      </c>
      <c r="J113">
        <v>2.9499999999999998E-2</v>
      </c>
      <c r="K113">
        <v>5.2299999999999999E-2</v>
      </c>
      <c r="L113">
        <v>4.1200000000000001E-2</v>
      </c>
      <c r="M113">
        <v>4.02E-2</v>
      </c>
      <c r="N113">
        <v>3.95E-2</v>
      </c>
      <c r="O113">
        <v>5.0500000000000003E-2</v>
      </c>
    </row>
    <row r="114" spans="2:15" x14ac:dyDescent="0.25">
      <c r="D114">
        <v>4.02E-2</v>
      </c>
      <c r="E114">
        <v>3.2599999999999997E-2</v>
      </c>
      <c r="F114">
        <v>3.1899999999999998E-2</v>
      </c>
      <c r="G114">
        <v>4.1399999999999999E-2</v>
      </c>
      <c r="H114">
        <v>4.0099999999999997E-2</v>
      </c>
      <c r="I114">
        <v>4.2599999999999999E-2</v>
      </c>
      <c r="J114">
        <v>4.3700000000000003E-2</v>
      </c>
      <c r="K114">
        <v>4.2900000000000001E-2</v>
      </c>
      <c r="L114">
        <v>4.7899999999999998E-2</v>
      </c>
      <c r="M114">
        <v>4.4900000000000002E-2</v>
      </c>
      <c r="N114">
        <v>4.53E-2</v>
      </c>
      <c r="O114">
        <v>4.7300000000000002E-2</v>
      </c>
    </row>
    <row r="115" spans="2:15" x14ac:dyDescent="0.25">
      <c r="D115">
        <v>3.61E-2</v>
      </c>
      <c r="E115">
        <v>3.3599999999999998E-2</v>
      </c>
      <c r="F115">
        <v>1.6799999999999999E-2</v>
      </c>
      <c r="G115">
        <v>0.04</v>
      </c>
      <c r="H115">
        <v>3.8199999999999998E-2</v>
      </c>
      <c r="I115">
        <v>4.2099999999999999E-2</v>
      </c>
      <c r="J115">
        <v>4.7100000000000003E-2</v>
      </c>
      <c r="K115">
        <v>4.1000000000000002E-2</v>
      </c>
      <c r="L115">
        <v>4.7600000000000003E-2</v>
      </c>
      <c r="M115">
        <v>5.2299999999999999E-2</v>
      </c>
      <c r="N115">
        <v>4.8800000000000003E-2</v>
      </c>
      <c r="O115">
        <v>5.0099999999999999E-2</v>
      </c>
    </row>
    <row r="116" spans="2:15" x14ac:dyDescent="0.25">
      <c r="D116">
        <v>4.2799999999999998E-2</v>
      </c>
      <c r="E116">
        <v>6.3500000000000001E-2</v>
      </c>
      <c r="F116">
        <v>4.9099999999999998E-2</v>
      </c>
      <c r="G116">
        <v>4.6199999999999998E-2</v>
      </c>
      <c r="H116">
        <v>6.4000000000000001E-2</v>
      </c>
      <c r="I116">
        <v>4.6699999999999998E-2</v>
      </c>
      <c r="J116">
        <v>4.7500000000000001E-2</v>
      </c>
      <c r="K116">
        <v>3.5099999999999999E-2</v>
      </c>
      <c r="L116">
        <v>3.6999999999999998E-2</v>
      </c>
      <c r="M116">
        <v>4.8500000000000001E-2</v>
      </c>
      <c r="N116">
        <v>2.76E-2</v>
      </c>
      <c r="O116">
        <v>2.92E-2</v>
      </c>
    </row>
    <row r="117" spans="2:15" x14ac:dyDescent="0.25">
      <c r="D117">
        <v>4.9799999999999997E-2</v>
      </c>
      <c r="E117">
        <v>0.05</v>
      </c>
      <c r="F117">
        <v>5.28E-2</v>
      </c>
      <c r="G117">
        <v>5.2400000000000002E-2</v>
      </c>
      <c r="H117">
        <v>0.06</v>
      </c>
      <c r="I117">
        <v>5.5199999999999999E-2</v>
      </c>
      <c r="J117">
        <v>4.53E-2</v>
      </c>
      <c r="K117">
        <v>4.3499999999999997E-2</v>
      </c>
      <c r="L117">
        <v>3.8600000000000002E-2</v>
      </c>
      <c r="M117">
        <v>0.06</v>
      </c>
      <c r="N117">
        <v>3.1099999999999999E-2</v>
      </c>
      <c r="O117">
        <v>3.2099999999999997E-2</v>
      </c>
    </row>
    <row r="118" spans="2:15" x14ac:dyDescent="0.25">
      <c r="D118">
        <v>-2.0000000000000001E-4</v>
      </c>
      <c r="E118">
        <v>0</v>
      </c>
      <c r="F118">
        <v>-2.0000000000000001E-4</v>
      </c>
      <c r="G118">
        <v>-2.9999999999999997E-4</v>
      </c>
      <c r="H118">
        <v>-5.0000000000000001E-4</v>
      </c>
      <c r="I118">
        <v>-4.0000000000000002E-4</v>
      </c>
      <c r="J118">
        <v>-2.9999999999999997E-4</v>
      </c>
      <c r="K118">
        <v>-5.0000000000000001E-4</v>
      </c>
      <c r="L118">
        <v>-2.9999999999999997E-4</v>
      </c>
      <c r="M118">
        <v>-2.0000000000000001E-4</v>
      </c>
      <c r="N118">
        <v>-2.9999999999999997E-4</v>
      </c>
      <c r="O118">
        <v>-2.9999999999999997E-4</v>
      </c>
    </row>
    <row r="119" spans="2:15" x14ac:dyDescent="0.25">
      <c r="D119">
        <v>-1E-4</v>
      </c>
      <c r="E119">
        <v>-2.0000000000000001E-4</v>
      </c>
      <c r="F119">
        <v>1E-4</v>
      </c>
      <c r="G119">
        <v>0</v>
      </c>
      <c r="H119">
        <v>-2.0000000000000001E-4</v>
      </c>
      <c r="I119">
        <v>0</v>
      </c>
      <c r="J119">
        <v>0</v>
      </c>
      <c r="K119">
        <v>0</v>
      </c>
      <c r="L119">
        <v>-2.9999999999999997E-4</v>
      </c>
      <c r="M119">
        <v>0</v>
      </c>
      <c r="N119">
        <v>-2.0000000000000001E-4</v>
      </c>
      <c r="O119">
        <v>1E-4</v>
      </c>
    </row>
    <row r="121" spans="2:15" x14ac:dyDescent="0.25">
      <c r="B121" s="1">
        <v>0.27083333333333331</v>
      </c>
      <c r="C121">
        <v>30</v>
      </c>
      <c r="D121">
        <v>4.82E-2</v>
      </c>
      <c r="E121">
        <v>3.8800000000000001E-2</v>
      </c>
      <c r="F121">
        <v>3.32E-2</v>
      </c>
      <c r="G121">
        <v>3.9800000000000002E-2</v>
      </c>
      <c r="H121">
        <v>4.4499999999999998E-2</v>
      </c>
      <c r="I121">
        <v>4.7899999999999998E-2</v>
      </c>
      <c r="J121">
        <v>3.9600000000000003E-2</v>
      </c>
      <c r="K121">
        <v>4.9500000000000002E-2</v>
      </c>
      <c r="L121">
        <v>3.9E-2</v>
      </c>
      <c r="M121">
        <v>4.7500000000000001E-2</v>
      </c>
      <c r="N121">
        <v>4.4600000000000001E-2</v>
      </c>
      <c r="O121">
        <v>5.8200000000000002E-2</v>
      </c>
    </row>
    <row r="122" spans="2:15" x14ac:dyDescent="0.25">
      <c r="D122">
        <v>0.05</v>
      </c>
      <c r="E122">
        <v>3.7400000000000003E-2</v>
      </c>
      <c r="F122">
        <v>4.3499999999999997E-2</v>
      </c>
      <c r="G122">
        <v>4.1000000000000002E-2</v>
      </c>
      <c r="H122">
        <v>4.5199999999999997E-2</v>
      </c>
      <c r="I122">
        <v>4.5100000000000001E-2</v>
      </c>
      <c r="J122">
        <v>3.3300000000000003E-2</v>
      </c>
      <c r="K122">
        <v>5.8400000000000001E-2</v>
      </c>
      <c r="L122">
        <v>4.6300000000000001E-2</v>
      </c>
      <c r="M122">
        <v>4.4900000000000002E-2</v>
      </c>
      <c r="N122">
        <v>4.4200000000000003E-2</v>
      </c>
      <c r="O122">
        <v>5.6899999999999999E-2</v>
      </c>
    </row>
    <row r="123" spans="2:15" x14ac:dyDescent="0.25">
      <c r="D123">
        <v>4.4999999999999998E-2</v>
      </c>
      <c r="E123">
        <v>3.6400000000000002E-2</v>
      </c>
      <c r="F123">
        <v>3.5999999999999997E-2</v>
      </c>
      <c r="G123">
        <v>4.6199999999999998E-2</v>
      </c>
      <c r="H123">
        <v>4.8000000000000001E-2</v>
      </c>
      <c r="I123">
        <v>4.7100000000000003E-2</v>
      </c>
      <c r="J123">
        <v>4.8800000000000003E-2</v>
      </c>
      <c r="K123">
        <v>4.8099999999999997E-2</v>
      </c>
      <c r="L123">
        <v>5.3199999999999997E-2</v>
      </c>
      <c r="M123">
        <v>5.0200000000000002E-2</v>
      </c>
      <c r="N123">
        <v>5.0999999999999997E-2</v>
      </c>
      <c r="O123">
        <v>5.3100000000000001E-2</v>
      </c>
    </row>
    <row r="124" spans="2:15" x14ac:dyDescent="0.25">
      <c r="D124">
        <v>4.02E-2</v>
      </c>
      <c r="E124">
        <v>3.7499999999999999E-2</v>
      </c>
      <c r="F124">
        <v>1.9400000000000001E-2</v>
      </c>
      <c r="G124">
        <v>4.48E-2</v>
      </c>
      <c r="H124">
        <v>4.2700000000000002E-2</v>
      </c>
      <c r="I124">
        <v>4.6800000000000001E-2</v>
      </c>
      <c r="J124">
        <v>5.3100000000000001E-2</v>
      </c>
      <c r="K124">
        <v>4.4200000000000003E-2</v>
      </c>
      <c r="L124">
        <v>5.4199999999999998E-2</v>
      </c>
      <c r="M124">
        <v>5.8099999999999999E-2</v>
      </c>
      <c r="N124">
        <v>5.4800000000000001E-2</v>
      </c>
      <c r="O124">
        <v>5.6099999999999997E-2</v>
      </c>
    </row>
    <row r="125" spans="2:15" x14ac:dyDescent="0.25">
      <c r="D125">
        <v>4.9000000000000002E-2</v>
      </c>
      <c r="E125">
        <v>7.2999999999999995E-2</v>
      </c>
      <c r="F125">
        <v>5.4800000000000001E-2</v>
      </c>
      <c r="G125">
        <v>5.16E-2</v>
      </c>
      <c r="H125">
        <v>7.1400000000000005E-2</v>
      </c>
      <c r="I125">
        <v>5.1499999999999997E-2</v>
      </c>
      <c r="J125">
        <v>5.2900000000000003E-2</v>
      </c>
      <c r="K125">
        <v>3.9300000000000002E-2</v>
      </c>
      <c r="L125">
        <v>4.1500000000000002E-2</v>
      </c>
      <c r="M125">
        <v>5.4300000000000001E-2</v>
      </c>
      <c r="N125">
        <v>3.09E-2</v>
      </c>
      <c r="O125">
        <v>3.2599999999999997E-2</v>
      </c>
    </row>
    <row r="126" spans="2:15" x14ac:dyDescent="0.25">
      <c r="D126">
        <v>5.5599999999999997E-2</v>
      </c>
      <c r="E126">
        <v>5.6000000000000001E-2</v>
      </c>
      <c r="F126">
        <v>5.9499999999999997E-2</v>
      </c>
      <c r="G126">
        <v>5.8700000000000002E-2</v>
      </c>
      <c r="H126">
        <v>6.6699999999999995E-2</v>
      </c>
      <c r="I126">
        <v>6.1699999999999998E-2</v>
      </c>
      <c r="J126">
        <v>5.0599999999999999E-2</v>
      </c>
      <c r="K126">
        <v>4.8399999999999999E-2</v>
      </c>
      <c r="L126">
        <v>4.2999999999999997E-2</v>
      </c>
      <c r="M126">
        <v>6.7500000000000004E-2</v>
      </c>
      <c r="N126">
        <v>3.4599999999999999E-2</v>
      </c>
      <c r="O126">
        <v>3.5900000000000001E-2</v>
      </c>
    </row>
    <row r="127" spans="2:15" x14ac:dyDescent="0.25">
      <c r="D127">
        <v>-1E-4</v>
      </c>
      <c r="E127">
        <v>0</v>
      </c>
      <c r="F127">
        <v>1E-4</v>
      </c>
      <c r="G127">
        <v>-1E-4</v>
      </c>
      <c r="H127">
        <v>-2.0000000000000001E-4</v>
      </c>
      <c r="I127">
        <v>-2.9999999999999997E-4</v>
      </c>
      <c r="J127">
        <v>0</v>
      </c>
      <c r="K127">
        <v>-4.0000000000000002E-4</v>
      </c>
      <c r="L127">
        <v>0</v>
      </c>
      <c r="M127">
        <v>0</v>
      </c>
      <c r="N127">
        <v>-1E-4</v>
      </c>
      <c r="O127">
        <v>-2.0000000000000001E-4</v>
      </c>
    </row>
    <row r="128" spans="2:15" x14ac:dyDescent="0.25">
      <c r="D128">
        <v>-2.9999999999999997E-4</v>
      </c>
      <c r="E128">
        <v>-2.0000000000000001E-4</v>
      </c>
      <c r="F128">
        <v>-1E-4</v>
      </c>
      <c r="G128">
        <v>-5.0000000000000001E-4</v>
      </c>
      <c r="H128">
        <v>-4.0000000000000002E-4</v>
      </c>
      <c r="I128">
        <v>-1E-4</v>
      </c>
      <c r="J128">
        <v>-2.0000000000000001E-4</v>
      </c>
      <c r="K128">
        <v>-2.0000000000000001E-4</v>
      </c>
      <c r="L128">
        <v>-4.0000000000000002E-4</v>
      </c>
      <c r="M128">
        <v>0</v>
      </c>
      <c r="N128">
        <v>-2.0000000000000001E-4</v>
      </c>
      <c r="O128">
        <v>-1E-4</v>
      </c>
    </row>
    <row r="130" spans="2:15" x14ac:dyDescent="0.25">
      <c r="B130" s="1">
        <v>0.29166666666666669</v>
      </c>
      <c r="C130">
        <v>30</v>
      </c>
      <c r="D130">
        <v>5.3699999999999998E-2</v>
      </c>
      <c r="E130">
        <v>4.3099999999999999E-2</v>
      </c>
      <c r="F130">
        <v>3.5000000000000003E-2</v>
      </c>
      <c r="G130">
        <v>4.3700000000000003E-2</v>
      </c>
      <c r="H130">
        <v>4.9200000000000001E-2</v>
      </c>
      <c r="I130">
        <v>5.2699999999999997E-2</v>
      </c>
      <c r="J130">
        <v>4.3700000000000003E-2</v>
      </c>
      <c r="K130">
        <v>5.4699999999999999E-2</v>
      </c>
      <c r="L130">
        <v>4.3299999999999998E-2</v>
      </c>
      <c r="M130">
        <v>5.2499999999999998E-2</v>
      </c>
      <c r="N130">
        <v>4.9099999999999998E-2</v>
      </c>
      <c r="O130">
        <v>6.3799999999999996E-2</v>
      </c>
    </row>
    <row r="131" spans="2:15" x14ac:dyDescent="0.25">
      <c r="D131">
        <v>5.5399999999999998E-2</v>
      </c>
      <c r="E131">
        <v>4.1599999999999998E-2</v>
      </c>
      <c r="F131">
        <v>4.8300000000000003E-2</v>
      </c>
      <c r="G131">
        <v>4.53E-2</v>
      </c>
      <c r="H131">
        <v>5.0200000000000002E-2</v>
      </c>
      <c r="I131">
        <v>5.0099999999999999E-2</v>
      </c>
      <c r="J131">
        <v>3.6900000000000002E-2</v>
      </c>
      <c r="K131">
        <v>6.4500000000000002E-2</v>
      </c>
      <c r="L131">
        <v>5.11E-2</v>
      </c>
      <c r="M131">
        <v>4.9599999999999998E-2</v>
      </c>
      <c r="N131">
        <v>4.8599999999999997E-2</v>
      </c>
      <c r="O131">
        <v>6.3200000000000006E-2</v>
      </c>
    </row>
    <row r="132" spans="2:15" x14ac:dyDescent="0.25">
      <c r="D132">
        <v>4.9799999999999997E-2</v>
      </c>
      <c r="E132">
        <v>4.0300000000000002E-2</v>
      </c>
      <c r="F132">
        <v>3.9699999999999999E-2</v>
      </c>
      <c r="G132">
        <v>5.1499999999999997E-2</v>
      </c>
      <c r="H132">
        <v>5.4600000000000003E-2</v>
      </c>
      <c r="I132">
        <v>5.1700000000000003E-2</v>
      </c>
      <c r="J132">
        <v>5.4199999999999998E-2</v>
      </c>
      <c r="K132">
        <v>5.33E-2</v>
      </c>
      <c r="L132">
        <v>5.8900000000000001E-2</v>
      </c>
      <c r="M132">
        <v>5.57E-2</v>
      </c>
      <c r="N132">
        <v>5.6399999999999999E-2</v>
      </c>
      <c r="O132">
        <v>5.91E-2</v>
      </c>
    </row>
    <row r="133" spans="2:15" x14ac:dyDescent="0.25">
      <c r="D133">
        <v>4.4699999999999997E-2</v>
      </c>
      <c r="E133">
        <v>4.1500000000000002E-2</v>
      </c>
      <c r="F133">
        <v>2.1399999999999999E-2</v>
      </c>
      <c r="G133">
        <v>4.99E-2</v>
      </c>
      <c r="H133">
        <v>4.7399999999999998E-2</v>
      </c>
      <c r="I133">
        <v>5.1999999999999998E-2</v>
      </c>
      <c r="J133">
        <v>5.8999999999999997E-2</v>
      </c>
      <c r="K133">
        <v>5.16E-2</v>
      </c>
      <c r="L133">
        <v>5.9400000000000001E-2</v>
      </c>
      <c r="M133">
        <v>6.4399999999999999E-2</v>
      </c>
      <c r="N133">
        <v>6.08E-2</v>
      </c>
      <c r="O133">
        <v>6.2300000000000001E-2</v>
      </c>
    </row>
    <row r="134" spans="2:15" x14ac:dyDescent="0.25">
      <c r="D134">
        <v>5.2699999999999997E-2</v>
      </c>
      <c r="E134">
        <v>7.46E-2</v>
      </c>
      <c r="F134">
        <v>6.0900000000000003E-2</v>
      </c>
      <c r="G134">
        <v>5.7500000000000002E-2</v>
      </c>
      <c r="H134">
        <v>7.8700000000000006E-2</v>
      </c>
      <c r="I134">
        <v>5.7099999999999998E-2</v>
      </c>
      <c r="J134">
        <v>5.8200000000000002E-2</v>
      </c>
      <c r="K134">
        <v>4.3400000000000001E-2</v>
      </c>
      <c r="L134">
        <v>4.5400000000000003E-2</v>
      </c>
      <c r="M134">
        <v>5.9799999999999999E-2</v>
      </c>
      <c r="N134">
        <v>3.32E-2</v>
      </c>
      <c r="O134">
        <v>3.5400000000000001E-2</v>
      </c>
    </row>
    <row r="135" spans="2:15" x14ac:dyDescent="0.25">
      <c r="D135">
        <v>6.1499999999999999E-2</v>
      </c>
      <c r="E135">
        <v>6.2600000000000003E-2</v>
      </c>
      <c r="F135">
        <v>6.5699999999999995E-2</v>
      </c>
      <c r="G135">
        <v>6.5600000000000006E-2</v>
      </c>
      <c r="H135">
        <v>7.4099999999999999E-2</v>
      </c>
      <c r="I135">
        <v>6.83E-2</v>
      </c>
      <c r="J135">
        <v>5.5599999999999997E-2</v>
      </c>
      <c r="K135">
        <v>5.3699999999999998E-2</v>
      </c>
      <c r="L135">
        <v>4.7199999999999999E-2</v>
      </c>
      <c r="M135">
        <v>7.46E-2</v>
      </c>
      <c r="N135">
        <v>3.8199999999999998E-2</v>
      </c>
      <c r="O135">
        <v>3.9399999999999998E-2</v>
      </c>
    </row>
    <row r="136" spans="2:15" x14ac:dyDescent="0.25">
      <c r="D136">
        <v>-2.9999999999999997E-4</v>
      </c>
      <c r="E136">
        <v>-1E-4</v>
      </c>
      <c r="F136">
        <v>0</v>
      </c>
      <c r="G136">
        <v>-2.9999999999999997E-4</v>
      </c>
      <c r="H136">
        <v>-2.0000000000000001E-4</v>
      </c>
      <c r="I136">
        <v>-2.9999999999999997E-4</v>
      </c>
      <c r="J136">
        <v>-2.9999999999999997E-4</v>
      </c>
      <c r="K136">
        <v>-2.0000000000000001E-4</v>
      </c>
      <c r="L136">
        <v>-2.0000000000000001E-4</v>
      </c>
      <c r="M136">
        <v>-2.0000000000000001E-4</v>
      </c>
      <c r="N136">
        <v>-2.9999999999999997E-4</v>
      </c>
      <c r="O136">
        <v>-2.0000000000000001E-4</v>
      </c>
    </row>
    <row r="137" spans="2:15" x14ac:dyDescent="0.25">
      <c r="D137">
        <v>-4.0000000000000002E-4</v>
      </c>
      <c r="E137">
        <v>-2.9999999999999997E-4</v>
      </c>
      <c r="F137">
        <v>-1E-4</v>
      </c>
      <c r="G137">
        <v>-2.9999999999999997E-4</v>
      </c>
      <c r="H137">
        <v>-2.0000000000000001E-4</v>
      </c>
      <c r="I137">
        <v>-2.9999999999999997E-4</v>
      </c>
      <c r="J137">
        <v>-2.9999999999999997E-4</v>
      </c>
      <c r="K137">
        <v>0</v>
      </c>
      <c r="L137">
        <v>-4.0000000000000002E-4</v>
      </c>
      <c r="M137">
        <v>-2.0000000000000001E-4</v>
      </c>
      <c r="N137">
        <v>-2.9999999999999997E-4</v>
      </c>
      <c r="O137">
        <v>-1E-4</v>
      </c>
    </row>
    <row r="139" spans="2:15" x14ac:dyDescent="0.25">
      <c r="B139" s="1">
        <v>0.3125</v>
      </c>
      <c r="C139">
        <v>30</v>
      </c>
      <c r="D139">
        <v>5.8900000000000001E-2</v>
      </c>
      <c r="E139">
        <v>4.7199999999999999E-2</v>
      </c>
      <c r="F139">
        <v>3.8300000000000001E-2</v>
      </c>
      <c r="G139">
        <v>4.8500000000000001E-2</v>
      </c>
      <c r="H139">
        <v>5.3800000000000001E-2</v>
      </c>
      <c r="I139">
        <v>5.79E-2</v>
      </c>
      <c r="J139">
        <v>4.7800000000000002E-2</v>
      </c>
      <c r="K139">
        <v>5.9799999999999999E-2</v>
      </c>
      <c r="L139">
        <v>4.7199999999999999E-2</v>
      </c>
      <c r="M139">
        <v>5.8299999999999998E-2</v>
      </c>
      <c r="N139">
        <v>5.4199999999999998E-2</v>
      </c>
      <c r="O139">
        <v>7.0099999999999996E-2</v>
      </c>
    </row>
    <row r="140" spans="2:15" x14ac:dyDescent="0.25">
      <c r="D140">
        <v>6.0900000000000003E-2</v>
      </c>
      <c r="E140">
        <v>4.5400000000000003E-2</v>
      </c>
      <c r="F140">
        <v>5.2900000000000003E-2</v>
      </c>
      <c r="G140">
        <v>4.9799999999999997E-2</v>
      </c>
      <c r="H140">
        <v>5.5199999999999999E-2</v>
      </c>
      <c r="I140">
        <v>5.5300000000000002E-2</v>
      </c>
      <c r="J140">
        <v>4.07E-2</v>
      </c>
      <c r="K140">
        <v>7.0999999999999994E-2</v>
      </c>
      <c r="L140">
        <v>5.6099999999999997E-2</v>
      </c>
      <c r="M140">
        <v>5.4600000000000003E-2</v>
      </c>
      <c r="N140">
        <v>5.3600000000000002E-2</v>
      </c>
      <c r="O140">
        <v>6.9199999999999998E-2</v>
      </c>
    </row>
    <row r="141" spans="2:15" x14ac:dyDescent="0.25">
      <c r="D141">
        <v>5.4899999999999997E-2</v>
      </c>
      <c r="E141">
        <v>4.3799999999999999E-2</v>
      </c>
      <c r="F141">
        <v>4.36E-2</v>
      </c>
      <c r="G141">
        <v>5.6399999999999999E-2</v>
      </c>
      <c r="H141">
        <v>5.9799999999999999E-2</v>
      </c>
      <c r="I141">
        <v>5.67E-2</v>
      </c>
      <c r="J141">
        <v>5.9900000000000002E-2</v>
      </c>
      <c r="K141">
        <v>5.8400000000000001E-2</v>
      </c>
      <c r="L141">
        <v>6.4899999999999999E-2</v>
      </c>
      <c r="M141">
        <v>6.1899999999999997E-2</v>
      </c>
      <c r="N141">
        <v>6.2600000000000003E-2</v>
      </c>
      <c r="O141">
        <v>6.4799999999999996E-2</v>
      </c>
    </row>
    <row r="142" spans="2:15" x14ac:dyDescent="0.25">
      <c r="D142">
        <v>4.9000000000000002E-2</v>
      </c>
      <c r="E142">
        <v>4.5699999999999998E-2</v>
      </c>
      <c r="F142">
        <v>2.0199999999999999E-2</v>
      </c>
      <c r="G142">
        <v>5.4899999999999997E-2</v>
      </c>
      <c r="H142">
        <v>5.2600000000000001E-2</v>
      </c>
      <c r="I142">
        <v>5.6599999999999998E-2</v>
      </c>
      <c r="J142">
        <v>6.4899999999999999E-2</v>
      </c>
      <c r="K142">
        <v>5.7599999999999998E-2</v>
      </c>
      <c r="L142">
        <v>6.5100000000000005E-2</v>
      </c>
      <c r="M142">
        <v>7.0400000000000004E-2</v>
      </c>
      <c r="N142">
        <v>6.6699999999999995E-2</v>
      </c>
      <c r="O142">
        <v>6.8500000000000005E-2</v>
      </c>
    </row>
    <row r="143" spans="2:15" x14ac:dyDescent="0.25">
      <c r="D143">
        <v>5.8500000000000003E-2</v>
      </c>
      <c r="E143">
        <v>7.7299999999999994E-2</v>
      </c>
      <c r="F143">
        <v>6.6799999999999998E-2</v>
      </c>
      <c r="G143">
        <v>6.3399999999999998E-2</v>
      </c>
      <c r="H143">
        <v>8.6499999999999994E-2</v>
      </c>
      <c r="I143">
        <v>6.2399999999999997E-2</v>
      </c>
      <c r="J143">
        <v>6.3399999999999998E-2</v>
      </c>
      <c r="K143">
        <v>4.7399999999999998E-2</v>
      </c>
      <c r="L143">
        <v>4.9599999999999998E-2</v>
      </c>
      <c r="M143">
        <v>6.5600000000000006E-2</v>
      </c>
      <c r="N143">
        <v>3.6400000000000002E-2</v>
      </c>
      <c r="O143">
        <v>3.8300000000000001E-2</v>
      </c>
    </row>
    <row r="144" spans="2:15" x14ac:dyDescent="0.25">
      <c r="D144">
        <v>6.7900000000000002E-2</v>
      </c>
      <c r="E144">
        <v>6.9199999999999998E-2</v>
      </c>
      <c r="F144">
        <v>7.2599999999999998E-2</v>
      </c>
      <c r="G144">
        <v>7.1599999999999997E-2</v>
      </c>
      <c r="H144">
        <v>8.1600000000000006E-2</v>
      </c>
      <c r="I144">
        <v>7.4899999999999994E-2</v>
      </c>
      <c r="J144">
        <v>6.0900000000000003E-2</v>
      </c>
      <c r="K144">
        <v>5.91E-2</v>
      </c>
      <c r="L144">
        <v>5.1200000000000002E-2</v>
      </c>
      <c r="M144">
        <v>8.2000000000000003E-2</v>
      </c>
      <c r="N144">
        <v>4.1700000000000001E-2</v>
      </c>
      <c r="O144">
        <v>4.2900000000000001E-2</v>
      </c>
    </row>
    <row r="145" spans="2:15" x14ac:dyDescent="0.25">
      <c r="D145">
        <v>-2.0000000000000001E-4</v>
      </c>
      <c r="E145">
        <v>-1E-4</v>
      </c>
      <c r="F145">
        <v>1E-4</v>
      </c>
      <c r="G145">
        <v>0</v>
      </c>
      <c r="H145">
        <v>-1E-4</v>
      </c>
      <c r="I145">
        <v>-2.9999999999999997E-4</v>
      </c>
      <c r="J145">
        <v>-1E-4</v>
      </c>
      <c r="K145">
        <v>-4.0000000000000002E-4</v>
      </c>
      <c r="L145">
        <v>0</v>
      </c>
      <c r="M145">
        <v>-2.9999999999999997E-4</v>
      </c>
      <c r="N145">
        <v>-1E-4</v>
      </c>
      <c r="O145">
        <v>-2.9999999999999997E-4</v>
      </c>
    </row>
    <row r="146" spans="2:15" x14ac:dyDescent="0.25">
      <c r="D146">
        <v>-4.0000000000000002E-4</v>
      </c>
      <c r="E146">
        <v>-2.9999999999999997E-4</v>
      </c>
      <c r="F146">
        <v>-2.0000000000000001E-4</v>
      </c>
      <c r="G146">
        <v>2.0000000000000001E-4</v>
      </c>
      <c r="H146">
        <v>-2.9999999999999997E-4</v>
      </c>
      <c r="I146">
        <v>-4.0000000000000002E-4</v>
      </c>
      <c r="J146">
        <v>-2.9999999999999997E-4</v>
      </c>
      <c r="K146">
        <v>-4.0000000000000002E-4</v>
      </c>
      <c r="L146">
        <v>-2.9999999999999997E-4</v>
      </c>
      <c r="M146">
        <v>-2.0000000000000001E-4</v>
      </c>
      <c r="N146">
        <v>-2.9999999999999997E-4</v>
      </c>
      <c r="O146">
        <v>-4.0000000000000002E-4</v>
      </c>
    </row>
    <row r="148" spans="2:15" x14ac:dyDescent="0.25">
      <c r="B148" s="1">
        <v>0.33333333333333331</v>
      </c>
      <c r="C148">
        <v>30</v>
      </c>
      <c r="D148">
        <v>6.4199999999999993E-2</v>
      </c>
      <c r="E148">
        <v>5.1299999999999998E-2</v>
      </c>
      <c r="F148">
        <v>4.2000000000000003E-2</v>
      </c>
      <c r="G148">
        <v>5.2200000000000003E-2</v>
      </c>
      <c r="H148">
        <v>5.8999999999999997E-2</v>
      </c>
      <c r="I148">
        <v>6.3299999999999995E-2</v>
      </c>
      <c r="J148">
        <v>5.2299999999999999E-2</v>
      </c>
      <c r="K148">
        <v>6.6100000000000006E-2</v>
      </c>
      <c r="L148">
        <v>5.1400000000000001E-2</v>
      </c>
      <c r="M148">
        <v>6.3500000000000001E-2</v>
      </c>
      <c r="N148">
        <v>5.9499999999999997E-2</v>
      </c>
      <c r="O148">
        <v>7.6700000000000004E-2</v>
      </c>
    </row>
    <row r="149" spans="2:15" x14ac:dyDescent="0.25">
      <c r="D149">
        <v>7.0400000000000004E-2</v>
      </c>
      <c r="E149">
        <v>4.9399999999999999E-2</v>
      </c>
      <c r="F149">
        <v>5.7799999999999997E-2</v>
      </c>
      <c r="G149">
        <v>5.3900000000000003E-2</v>
      </c>
      <c r="H149">
        <v>6.0100000000000001E-2</v>
      </c>
      <c r="I149">
        <v>6.0699999999999997E-2</v>
      </c>
      <c r="J149">
        <v>4.4499999999999998E-2</v>
      </c>
      <c r="K149">
        <v>7.7299999999999994E-2</v>
      </c>
      <c r="L149">
        <v>6.1400000000000003E-2</v>
      </c>
      <c r="M149">
        <v>5.96E-2</v>
      </c>
      <c r="N149">
        <v>5.8400000000000001E-2</v>
      </c>
      <c r="O149">
        <v>7.6200000000000004E-2</v>
      </c>
    </row>
    <row r="150" spans="2:15" x14ac:dyDescent="0.25">
      <c r="D150">
        <v>0.06</v>
      </c>
      <c r="E150">
        <v>4.8099999999999997E-2</v>
      </c>
      <c r="F150">
        <v>4.7899999999999998E-2</v>
      </c>
      <c r="G150">
        <v>6.2300000000000001E-2</v>
      </c>
      <c r="H150">
        <v>6.5100000000000005E-2</v>
      </c>
      <c r="I150">
        <v>6.1499999999999999E-2</v>
      </c>
      <c r="J150">
        <v>6.59E-2</v>
      </c>
      <c r="K150">
        <v>6.3600000000000004E-2</v>
      </c>
      <c r="L150">
        <v>7.0499999999999993E-2</v>
      </c>
      <c r="M150">
        <v>6.7599999999999993E-2</v>
      </c>
      <c r="N150">
        <v>6.8900000000000003E-2</v>
      </c>
      <c r="O150">
        <v>7.17E-2</v>
      </c>
    </row>
    <row r="151" spans="2:15" x14ac:dyDescent="0.25">
      <c r="D151">
        <v>5.3999999999999999E-2</v>
      </c>
      <c r="E151">
        <v>0.05</v>
      </c>
      <c r="F151">
        <v>3.1E-2</v>
      </c>
      <c r="G151">
        <v>6.0299999999999999E-2</v>
      </c>
      <c r="H151">
        <v>5.7700000000000001E-2</v>
      </c>
      <c r="I151">
        <v>6.2E-2</v>
      </c>
      <c r="J151">
        <v>7.1499999999999994E-2</v>
      </c>
      <c r="K151">
        <v>6.2799999999999995E-2</v>
      </c>
      <c r="L151">
        <v>7.17E-2</v>
      </c>
      <c r="M151">
        <v>7.6999999999999999E-2</v>
      </c>
      <c r="N151">
        <v>7.2999999999999995E-2</v>
      </c>
      <c r="O151">
        <v>7.51E-2</v>
      </c>
    </row>
    <row r="152" spans="2:15" x14ac:dyDescent="0.25">
      <c r="D152">
        <v>6.2799999999999995E-2</v>
      </c>
      <c r="E152">
        <v>7.8299999999999995E-2</v>
      </c>
      <c r="F152">
        <v>7.2999999999999995E-2</v>
      </c>
      <c r="G152">
        <v>6.9099999999999995E-2</v>
      </c>
      <c r="H152">
        <v>9.4700000000000006E-2</v>
      </c>
      <c r="I152">
        <v>6.8000000000000005E-2</v>
      </c>
      <c r="J152">
        <v>6.9199999999999998E-2</v>
      </c>
      <c r="K152">
        <v>5.1700000000000003E-2</v>
      </c>
      <c r="L152">
        <v>5.3900000000000003E-2</v>
      </c>
      <c r="M152">
        <v>7.1800000000000003E-2</v>
      </c>
      <c r="N152">
        <v>4.0099999999999997E-2</v>
      </c>
      <c r="O152">
        <v>4.2299999999999997E-2</v>
      </c>
    </row>
    <row r="153" spans="2:15" x14ac:dyDescent="0.25">
      <c r="D153">
        <v>7.3899999999999993E-2</v>
      </c>
      <c r="E153">
        <v>7.5399999999999995E-2</v>
      </c>
      <c r="F153">
        <v>7.9100000000000004E-2</v>
      </c>
      <c r="G153">
        <v>7.8600000000000003E-2</v>
      </c>
      <c r="H153">
        <v>8.8599999999999998E-2</v>
      </c>
      <c r="I153">
        <v>8.1299999999999997E-2</v>
      </c>
      <c r="J153">
        <v>6.6799999999999998E-2</v>
      </c>
      <c r="K153">
        <v>6.3799999999999996E-2</v>
      </c>
      <c r="L153">
        <v>5.5599999999999997E-2</v>
      </c>
      <c r="M153">
        <v>8.9399999999999993E-2</v>
      </c>
      <c r="N153">
        <v>4.5499999999999999E-2</v>
      </c>
      <c r="O153">
        <v>4.6699999999999998E-2</v>
      </c>
    </row>
    <row r="154" spans="2:15" x14ac:dyDescent="0.25">
      <c r="D154">
        <v>-2.0000000000000001E-4</v>
      </c>
      <c r="E154">
        <v>0</v>
      </c>
      <c r="F154">
        <v>-1E-4</v>
      </c>
      <c r="G154">
        <v>-4.0000000000000002E-4</v>
      </c>
      <c r="H154">
        <v>-2.9999999999999997E-4</v>
      </c>
      <c r="I154">
        <v>-5.0000000000000001E-4</v>
      </c>
      <c r="J154">
        <v>-2.0000000000000001E-4</v>
      </c>
      <c r="K154">
        <v>-2.9999999999999997E-4</v>
      </c>
      <c r="L154">
        <v>-2.0000000000000001E-4</v>
      </c>
      <c r="M154">
        <v>-2.9999999999999997E-4</v>
      </c>
      <c r="N154">
        <v>-2.9999999999999997E-4</v>
      </c>
      <c r="O154">
        <v>-1E-4</v>
      </c>
    </row>
    <row r="155" spans="2:15" x14ac:dyDescent="0.25">
      <c r="D155">
        <v>-2.9999999999999997E-4</v>
      </c>
      <c r="E155">
        <v>-4.0000000000000002E-4</v>
      </c>
      <c r="F155">
        <v>-1E-4</v>
      </c>
      <c r="G155">
        <v>-2.9999999999999997E-4</v>
      </c>
      <c r="H155">
        <v>-2.9999999999999997E-4</v>
      </c>
      <c r="I155">
        <v>-4.0000000000000002E-4</v>
      </c>
      <c r="J155">
        <v>-2.0000000000000001E-4</v>
      </c>
      <c r="K155">
        <v>-2.0000000000000001E-4</v>
      </c>
      <c r="L155">
        <v>-4.0000000000000002E-4</v>
      </c>
      <c r="M155">
        <v>-2.0000000000000001E-4</v>
      </c>
      <c r="N155">
        <v>-1E-4</v>
      </c>
      <c r="O155">
        <v>-2.0000000000000001E-4</v>
      </c>
    </row>
    <row r="157" spans="2:15" x14ac:dyDescent="0.25">
      <c r="B157" s="1">
        <v>0.35416666666666669</v>
      </c>
      <c r="C157">
        <v>30</v>
      </c>
      <c r="D157">
        <v>6.9699999999999998E-2</v>
      </c>
      <c r="E157">
        <v>5.5399999999999998E-2</v>
      </c>
      <c r="F157">
        <v>4.5199999999999997E-2</v>
      </c>
      <c r="G157">
        <v>5.6300000000000003E-2</v>
      </c>
      <c r="H157">
        <v>6.3899999999999998E-2</v>
      </c>
      <c r="I157">
        <v>6.8199999999999997E-2</v>
      </c>
      <c r="J157">
        <v>5.6899999999999999E-2</v>
      </c>
      <c r="K157">
        <v>7.0800000000000002E-2</v>
      </c>
      <c r="L157">
        <v>5.6300000000000003E-2</v>
      </c>
      <c r="M157">
        <v>6.9000000000000006E-2</v>
      </c>
      <c r="N157">
        <v>6.4399999999999999E-2</v>
      </c>
      <c r="O157">
        <v>8.3199999999999996E-2</v>
      </c>
    </row>
    <row r="158" spans="2:15" x14ac:dyDescent="0.25">
      <c r="D158">
        <v>7.2300000000000003E-2</v>
      </c>
      <c r="E158">
        <v>5.3699999999999998E-2</v>
      </c>
      <c r="F158">
        <v>6.2899999999999998E-2</v>
      </c>
      <c r="G158">
        <v>5.8500000000000003E-2</v>
      </c>
      <c r="H158">
        <v>6.5299999999999997E-2</v>
      </c>
      <c r="I158">
        <v>6.5799999999999997E-2</v>
      </c>
      <c r="J158">
        <v>4.8300000000000003E-2</v>
      </c>
      <c r="K158">
        <v>8.3500000000000005E-2</v>
      </c>
      <c r="L158">
        <v>6.6400000000000001E-2</v>
      </c>
      <c r="M158">
        <v>6.4699999999999994E-2</v>
      </c>
      <c r="N158">
        <v>6.3299999999999995E-2</v>
      </c>
      <c r="O158">
        <v>8.2400000000000001E-2</v>
      </c>
    </row>
    <row r="159" spans="2:15" x14ac:dyDescent="0.25">
      <c r="D159">
        <v>6.5199999999999994E-2</v>
      </c>
      <c r="E159">
        <v>5.2299999999999999E-2</v>
      </c>
      <c r="F159">
        <v>5.2600000000000001E-2</v>
      </c>
      <c r="G159">
        <v>6.7699999999999996E-2</v>
      </c>
      <c r="H159">
        <v>6.9400000000000003E-2</v>
      </c>
      <c r="I159">
        <v>6.6600000000000006E-2</v>
      </c>
      <c r="J159">
        <v>7.17E-2</v>
      </c>
      <c r="K159">
        <v>6.9099999999999995E-2</v>
      </c>
      <c r="L159">
        <v>7.5899999999999995E-2</v>
      </c>
      <c r="M159">
        <v>7.3899999999999993E-2</v>
      </c>
      <c r="N159">
        <v>7.5399999999999995E-2</v>
      </c>
      <c r="O159">
        <v>7.8399999999999997E-2</v>
      </c>
    </row>
    <row r="160" spans="2:15" x14ac:dyDescent="0.25">
      <c r="D160">
        <v>5.8500000000000003E-2</v>
      </c>
      <c r="E160">
        <v>5.4300000000000001E-2</v>
      </c>
      <c r="F160">
        <v>3.4700000000000002E-2</v>
      </c>
      <c r="G160">
        <v>6.5600000000000006E-2</v>
      </c>
      <c r="H160">
        <v>6.3E-2</v>
      </c>
      <c r="I160">
        <v>6.7199999999999996E-2</v>
      </c>
      <c r="J160">
        <v>7.7799999999999994E-2</v>
      </c>
      <c r="K160">
        <v>6.9800000000000001E-2</v>
      </c>
      <c r="L160">
        <v>7.9699999999999993E-2</v>
      </c>
      <c r="M160">
        <v>8.3400000000000002E-2</v>
      </c>
      <c r="N160">
        <v>7.9100000000000004E-2</v>
      </c>
      <c r="O160">
        <v>8.1500000000000003E-2</v>
      </c>
    </row>
    <row r="161" spans="2:15" x14ac:dyDescent="0.25">
      <c r="D161">
        <v>6.8400000000000002E-2</v>
      </c>
      <c r="E161">
        <v>8.2900000000000001E-2</v>
      </c>
      <c r="F161">
        <v>7.9699999999999993E-2</v>
      </c>
      <c r="G161">
        <v>7.5300000000000006E-2</v>
      </c>
      <c r="H161">
        <v>0.1026</v>
      </c>
      <c r="I161">
        <v>7.3999999999999996E-2</v>
      </c>
      <c r="J161">
        <v>7.5399999999999995E-2</v>
      </c>
      <c r="K161">
        <v>5.5800000000000002E-2</v>
      </c>
      <c r="L161">
        <v>5.8299999999999998E-2</v>
      </c>
      <c r="M161">
        <v>7.8299999999999995E-2</v>
      </c>
      <c r="N161">
        <v>4.2999999999999997E-2</v>
      </c>
      <c r="O161">
        <v>4.6199999999999998E-2</v>
      </c>
    </row>
    <row r="162" spans="2:15" x14ac:dyDescent="0.25">
      <c r="D162">
        <v>8.0500000000000002E-2</v>
      </c>
      <c r="E162">
        <v>8.2299999999999998E-2</v>
      </c>
      <c r="F162">
        <v>8.5999999999999993E-2</v>
      </c>
      <c r="G162">
        <v>8.5999999999999993E-2</v>
      </c>
      <c r="H162">
        <v>9.64E-2</v>
      </c>
      <c r="I162">
        <v>8.8499999999999995E-2</v>
      </c>
      <c r="J162">
        <v>7.2700000000000001E-2</v>
      </c>
      <c r="K162">
        <v>6.9199999999999998E-2</v>
      </c>
      <c r="L162">
        <v>6.0199999999999997E-2</v>
      </c>
      <c r="M162">
        <v>9.7500000000000003E-2</v>
      </c>
      <c r="N162">
        <v>4.87E-2</v>
      </c>
      <c r="O162">
        <v>5.04E-2</v>
      </c>
    </row>
    <row r="163" spans="2:15" x14ac:dyDescent="0.25">
      <c r="D163">
        <v>-2.9999999999999997E-4</v>
      </c>
      <c r="E163">
        <v>-2.0000000000000001E-4</v>
      </c>
      <c r="F163">
        <v>-1E-4</v>
      </c>
      <c r="G163">
        <v>-2.0000000000000001E-4</v>
      </c>
      <c r="H163">
        <v>-2.9999999999999997E-4</v>
      </c>
      <c r="I163">
        <v>-2.0000000000000001E-4</v>
      </c>
      <c r="J163">
        <v>-2.0000000000000001E-4</v>
      </c>
      <c r="K163">
        <v>-5.0000000000000001E-4</v>
      </c>
      <c r="L163">
        <v>-2.0000000000000001E-4</v>
      </c>
      <c r="M163">
        <v>-2.9999999999999997E-4</v>
      </c>
      <c r="N163">
        <v>-2.9999999999999997E-4</v>
      </c>
      <c r="O163">
        <v>-5.0000000000000001E-4</v>
      </c>
    </row>
    <row r="164" spans="2:15" x14ac:dyDescent="0.25">
      <c r="D164">
        <v>-4.0000000000000002E-4</v>
      </c>
      <c r="E164">
        <v>-4.0000000000000002E-4</v>
      </c>
      <c r="F164">
        <v>-2.0000000000000001E-4</v>
      </c>
      <c r="G164">
        <v>-2.9999999999999997E-4</v>
      </c>
      <c r="H164">
        <v>-5.0000000000000001E-4</v>
      </c>
      <c r="I164">
        <v>-4.0000000000000002E-4</v>
      </c>
      <c r="J164">
        <v>-4.0000000000000002E-4</v>
      </c>
      <c r="K164">
        <v>-4.0000000000000002E-4</v>
      </c>
      <c r="L164">
        <v>-8.0000000000000004E-4</v>
      </c>
      <c r="M164">
        <v>-2.0000000000000001E-4</v>
      </c>
      <c r="N164">
        <v>-4.0000000000000002E-4</v>
      </c>
      <c r="O164">
        <v>-1E-4</v>
      </c>
    </row>
    <row r="166" spans="2:15" x14ac:dyDescent="0.25">
      <c r="B166" s="1">
        <v>0.375</v>
      </c>
      <c r="C166">
        <v>30</v>
      </c>
      <c r="D166">
        <v>7.5499999999999998E-2</v>
      </c>
      <c r="E166">
        <v>0.06</v>
      </c>
      <c r="F166">
        <v>0.05</v>
      </c>
      <c r="G166">
        <v>6.0699999999999997E-2</v>
      </c>
      <c r="H166">
        <v>6.9099999999999995E-2</v>
      </c>
      <c r="I166">
        <v>7.3999999999999996E-2</v>
      </c>
      <c r="J166">
        <v>6.1400000000000003E-2</v>
      </c>
      <c r="K166">
        <v>7.6700000000000004E-2</v>
      </c>
      <c r="L166">
        <v>6.0499999999999998E-2</v>
      </c>
      <c r="M166">
        <v>7.4899999999999994E-2</v>
      </c>
      <c r="N166">
        <v>6.9599999999999995E-2</v>
      </c>
      <c r="O166">
        <v>9.0899999999999995E-2</v>
      </c>
    </row>
    <row r="167" spans="2:15" x14ac:dyDescent="0.25">
      <c r="D167">
        <v>7.8299999999999995E-2</v>
      </c>
      <c r="E167">
        <v>5.8599999999999999E-2</v>
      </c>
      <c r="F167">
        <v>6.83E-2</v>
      </c>
      <c r="G167">
        <v>6.3E-2</v>
      </c>
      <c r="H167">
        <v>7.0400000000000004E-2</v>
      </c>
      <c r="I167">
        <v>7.1400000000000005E-2</v>
      </c>
      <c r="J167">
        <v>5.2400000000000002E-2</v>
      </c>
      <c r="K167">
        <v>9.0399999999999994E-2</v>
      </c>
      <c r="L167">
        <v>7.1900000000000006E-2</v>
      </c>
      <c r="M167">
        <v>7.0199999999999999E-2</v>
      </c>
      <c r="N167">
        <v>6.8599999999999994E-2</v>
      </c>
      <c r="O167">
        <v>8.9200000000000002E-2</v>
      </c>
    </row>
    <row r="168" spans="2:15" x14ac:dyDescent="0.25">
      <c r="D168">
        <v>7.0699999999999999E-2</v>
      </c>
      <c r="E168">
        <v>5.6599999999999998E-2</v>
      </c>
      <c r="F168">
        <v>5.74E-2</v>
      </c>
      <c r="G168">
        <v>7.3400000000000007E-2</v>
      </c>
      <c r="H168">
        <v>7.3200000000000001E-2</v>
      </c>
      <c r="I168">
        <v>7.17E-2</v>
      </c>
      <c r="J168">
        <v>7.7700000000000005E-2</v>
      </c>
      <c r="K168">
        <v>7.4099999999999999E-2</v>
      </c>
      <c r="L168">
        <v>8.1500000000000003E-2</v>
      </c>
      <c r="M168">
        <v>8.0100000000000005E-2</v>
      </c>
      <c r="N168">
        <v>8.1799999999999998E-2</v>
      </c>
      <c r="O168">
        <v>8.4900000000000003E-2</v>
      </c>
    </row>
    <row r="169" spans="2:15" x14ac:dyDescent="0.25">
      <c r="D169">
        <v>6.3299999999999995E-2</v>
      </c>
      <c r="E169">
        <v>5.8700000000000002E-2</v>
      </c>
      <c r="F169">
        <v>3.9399999999999998E-2</v>
      </c>
      <c r="G169">
        <v>7.17E-2</v>
      </c>
      <c r="H169">
        <v>6.8400000000000002E-2</v>
      </c>
      <c r="I169">
        <v>7.2900000000000006E-2</v>
      </c>
      <c r="J169">
        <v>8.4900000000000003E-2</v>
      </c>
      <c r="K169">
        <v>7.17E-2</v>
      </c>
      <c r="L169">
        <v>8.4199999999999997E-2</v>
      </c>
      <c r="M169">
        <v>9.0200000000000002E-2</v>
      </c>
      <c r="N169">
        <v>8.5500000000000007E-2</v>
      </c>
      <c r="O169">
        <v>8.7999999999999995E-2</v>
      </c>
    </row>
    <row r="170" spans="2:15" x14ac:dyDescent="0.25">
      <c r="D170">
        <v>7.3899999999999993E-2</v>
      </c>
      <c r="E170">
        <v>8.8999999999999996E-2</v>
      </c>
      <c r="F170">
        <v>8.6499999999999994E-2</v>
      </c>
      <c r="G170">
        <v>8.1600000000000006E-2</v>
      </c>
      <c r="H170">
        <v>0.1111</v>
      </c>
      <c r="I170">
        <v>7.9799999999999996E-2</v>
      </c>
      <c r="J170">
        <v>8.1199999999999994E-2</v>
      </c>
      <c r="K170">
        <v>6.0299999999999999E-2</v>
      </c>
      <c r="L170">
        <v>6.2899999999999998E-2</v>
      </c>
      <c r="M170">
        <v>8.48E-2</v>
      </c>
      <c r="N170">
        <v>4.6399999999999997E-2</v>
      </c>
      <c r="O170">
        <v>4.9700000000000001E-2</v>
      </c>
    </row>
    <row r="171" spans="2:15" x14ac:dyDescent="0.25">
      <c r="D171">
        <v>8.6999999999999994E-2</v>
      </c>
      <c r="E171">
        <v>8.9099999999999999E-2</v>
      </c>
      <c r="F171">
        <v>9.4E-2</v>
      </c>
      <c r="G171">
        <v>9.3200000000000005E-2</v>
      </c>
      <c r="H171">
        <v>0.1042</v>
      </c>
      <c r="I171">
        <v>9.5299999999999996E-2</v>
      </c>
      <c r="J171">
        <v>7.8700000000000006E-2</v>
      </c>
      <c r="K171">
        <v>7.4999999999999997E-2</v>
      </c>
      <c r="L171">
        <v>6.4699999999999994E-2</v>
      </c>
      <c r="M171">
        <v>0.10489999999999999</v>
      </c>
      <c r="N171">
        <v>5.28E-2</v>
      </c>
      <c r="O171">
        <v>5.4699999999999999E-2</v>
      </c>
    </row>
    <row r="172" spans="2:15" x14ac:dyDescent="0.25">
      <c r="D172">
        <v>-5.0000000000000001E-4</v>
      </c>
      <c r="E172">
        <v>-2.0000000000000001E-4</v>
      </c>
      <c r="F172">
        <v>-4.0000000000000002E-4</v>
      </c>
      <c r="G172">
        <v>-2.9999999999999997E-4</v>
      </c>
      <c r="H172">
        <v>-4.0000000000000002E-4</v>
      </c>
      <c r="I172">
        <v>-5.9999999999999995E-4</v>
      </c>
      <c r="J172">
        <v>-2.9999999999999997E-4</v>
      </c>
      <c r="K172">
        <v>-4.0000000000000002E-4</v>
      </c>
      <c r="L172">
        <v>-2.9999999999999997E-4</v>
      </c>
      <c r="M172">
        <v>-2.9999999999999997E-4</v>
      </c>
      <c r="N172">
        <v>-5.0000000000000001E-4</v>
      </c>
      <c r="O172">
        <v>-2.0000000000000001E-4</v>
      </c>
    </row>
    <row r="173" spans="2:15" x14ac:dyDescent="0.25">
      <c r="D173">
        <v>-2.0000000000000001E-4</v>
      </c>
      <c r="E173">
        <v>-1E-4</v>
      </c>
      <c r="F173">
        <v>-1E-4</v>
      </c>
      <c r="G173">
        <v>-2.0000000000000001E-4</v>
      </c>
      <c r="H173">
        <v>-2.0000000000000001E-4</v>
      </c>
      <c r="I173">
        <v>-2.0000000000000001E-4</v>
      </c>
      <c r="J173">
        <v>-2.0000000000000001E-4</v>
      </c>
      <c r="K173">
        <v>-4.0000000000000002E-4</v>
      </c>
      <c r="L173">
        <v>-4.0000000000000002E-4</v>
      </c>
      <c r="M173">
        <v>0</v>
      </c>
      <c r="N173">
        <v>-2.9999999999999997E-4</v>
      </c>
      <c r="O173">
        <v>-2.9999999999999997E-4</v>
      </c>
    </row>
    <row r="175" spans="2:15" x14ac:dyDescent="0.25">
      <c r="B175" s="1">
        <v>0.39583333333333331</v>
      </c>
      <c r="C175">
        <v>30</v>
      </c>
      <c r="D175">
        <v>8.1100000000000005E-2</v>
      </c>
      <c r="E175">
        <v>6.4500000000000002E-2</v>
      </c>
      <c r="F175">
        <v>5.28E-2</v>
      </c>
      <c r="G175">
        <v>6.5100000000000005E-2</v>
      </c>
      <c r="H175">
        <v>7.3899999999999993E-2</v>
      </c>
      <c r="I175">
        <v>7.9399999999999998E-2</v>
      </c>
      <c r="J175">
        <v>6.6500000000000004E-2</v>
      </c>
      <c r="K175">
        <v>8.14E-2</v>
      </c>
      <c r="L175">
        <v>6.5299999999999997E-2</v>
      </c>
      <c r="M175">
        <v>8.0799999999999997E-2</v>
      </c>
      <c r="N175">
        <v>7.51E-2</v>
      </c>
      <c r="O175">
        <v>9.7199999999999995E-2</v>
      </c>
    </row>
    <row r="176" spans="2:15" x14ac:dyDescent="0.25">
      <c r="D176">
        <v>8.4599999999999995E-2</v>
      </c>
      <c r="E176">
        <v>6.3100000000000003E-2</v>
      </c>
      <c r="F176">
        <v>7.3300000000000004E-2</v>
      </c>
      <c r="G176">
        <v>6.7799999999999999E-2</v>
      </c>
      <c r="H176">
        <v>7.5899999999999995E-2</v>
      </c>
      <c r="I176">
        <v>7.7299999999999994E-2</v>
      </c>
      <c r="J176">
        <v>5.62E-2</v>
      </c>
      <c r="K176">
        <v>9.7199999999999995E-2</v>
      </c>
      <c r="L176">
        <v>7.7200000000000005E-2</v>
      </c>
      <c r="M176">
        <v>7.6399999999999996E-2</v>
      </c>
      <c r="N176">
        <v>7.3800000000000004E-2</v>
      </c>
      <c r="O176">
        <v>9.5500000000000002E-2</v>
      </c>
    </row>
    <row r="177" spans="2:15" x14ac:dyDescent="0.25">
      <c r="D177">
        <v>7.6300000000000007E-2</v>
      </c>
      <c r="E177">
        <v>6.0900000000000003E-2</v>
      </c>
      <c r="F177">
        <v>6.1899999999999997E-2</v>
      </c>
      <c r="G177">
        <v>7.9500000000000001E-2</v>
      </c>
      <c r="H177">
        <v>7.7799999999999994E-2</v>
      </c>
      <c r="I177">
        <v>7.6799999999999993E-2</v>
      </c>
      <c r="J177">
        <v>8.3299999999999999E-2</v>
      </c>
      <c r="K177">
        <v>7.9399999999999998E-2</v>
      </c>
      <c r="L177">
        <v>8.77E-2</v>
      </c>
      <c r="M177">
        <v>8.6400000000000005E-2</v>
      </c>
      <c r="N177">
        <v>8.7999999999999995E-2</v>
      </c>
      <c r="O177">
        <v>9.1499999999999998E-2</v>
      </c>
    </row>
    <row r="178" spans="2:15" x14ac:dyDescent="0.25">
      <c r="D178">
        <v>6.8500000000000005E-2</v>
      </c>
      <c r="E178">
        <v>6.3500000000000001E-2</v>
      </c>
      <c r="F178">
        <v>2.4299999999999999E-2</v>
      </c>
      <c r="G178">
        <v>7.7399999999999997E-2</v>
      </c>
      <c r="H178">
        <v>7.4099999999999999E-2</v>
      </c>
      <c r="I178">
        <v>7.8299999999999995E-2</v>
      </c>
      <c r="J178">
        <v>9.1399999999999995E-2</v>
      </c>
      <c r="K178">
        <v>7.4399999999999994E-2</v>
      </c>
      <c r="L178">
        <v>9.0300000000000005E-2</v>
      </c>
      <c r="M178">
        <v>9.6799999999999997E-2</v>
      </c>
      <c r="N178">
        <v>9.2100000000000001E-2</v>
      </c>
      <c r="O178">
        <v>9.5000000000000001E-2</v>
      </c>
    </row>
    <row r="179" spans="2:15" x14ac:dyDescent="0.25">
      <c r="D179">
        <v>7.9799999999999996E-2</v>
      </c>
      <c r="E179">
        <v>9.2799999999999994E-2</v>
      </c>
      <c r="F179">
        <v>9.2600000000000002E-2</v>
      </c>
      <c r="G179">
        <v>8.77E-2</v>
      </c>
      <c r="H179">
        <v>0.1192</v>
      </c>
      <c r="I179">
        <v>8.5599999999999996E-2</v>
      </c>
      <c r="J179">
        <v>8.6999999999999994E-2</v>
      </c>
      <c r="K179">
        <v>6.4799999999999996E-2</v>
      </c>
      <c r="L179">
        <v>6.7199999999999996E-2</v>
      </c>
      <c r="M179">
        <v>9.0899999999999995E-2</v>
      </c>
      <c r="N179">
        <v>4.9799999999999997E-2</v>
      </c>
      <c r="O179">
        <v>5.3699999999999998E-2</v>
      </c>
    </row>
    <row r="180" spans="2:15" x14ac:dyDescent="0.25">
      <c r="D180">
        <v>9.3600000000000003E-2</v>
      </c>
      <c r="E180">
        <v>9.5799999999999996E-2</v>
      </c>
      <c r="F180">
        <v>0.1016</v>
      </c>
      <c r="G180">
        <v>9.9699999999999997E-2</v>
      </c>
      <c r="H180">
        <v>0.11210000000000001</v>
      </c>
      <c r="I180">
        <v>0.1021</v>
      </c>
      <c r="J180">
        <v>8.4599999999999995E-2</v>
      </c>
      <c r="K180">
        <v>8.09E-2</v>
      </c>
      <c r="L180">
        <v>6.9400000000000003E-2</v>
      </c>
      <c r="M180">
        <v>0.1132</v>
      </c>
      <c r="N180">
        <v>5.6500000000000002E-2</v>
      </c>
      <c r="O180">
        <v>5.8900000000000001E-2</v>
      </c>
    </row>
    <row r="181" spans="2:15" x14ac:dyDescent="0.25">
      <c r="D181">
        <v>-5.0000000000000001E-4</v>
      </c>
      <c r="E181">
        <v>-2.0000000000000001E-4</v>
      </c>
      <c r="F181">
        <v>-2.0000000000000001E-4</v>
      </c>
      <c r="G181">
        <v>-5.9999999999999995E-4</v>
      </c>
      <c r="H181">
        <v>-2.9999999999999997E-4</v>
      </c>
      <c r="I181">
        <v>-5.0000000000000001E-4</v>
      </c>
      <c r="J181">
        <v>-4.0000000000000002E-4</v>
      </c>
      <c r="K181">
        <v>-5.9999999999999995E-4</v>
      </c>
      <c r="L181">
        <v>-2.0000000000000001E-4</v>
      </c>
      <c r="M181">
        <v>-4.0000000000000002E-4</v>
      </c>
      <c r="N181">
        <v>-5.9999999999999995E-4</v>
      </c>
      <c r="O181">
        <v>-5.9999999999999995E-4</v>
      </c>
    </row>
    <row r="182" spans="2:15" x14ac:dyDescent="0.25">
      <c r="D182">
        <v>-4.0000000000000002E-4</v>
      </c>
      <c r="E182">
        <v>-2.0000000000000001E-4</v>
      </c>
      <c r="F182">
        <v>-2.0000000000000001E-4</v>
      </c>
      <c r="G182">
        <v>-2.0000000000000001E-4</v>
      </c>
      <c r="H182">
        <v>-4.0000000000000002E-4</v>
      </c>
      <c r="I182">
        <v>-2.9999999999999997E-4</v>
      </c>
      <c r="J182">
        <v>-2.9999999999999997E-4</v>
      </c>
      <c r="K182">
        <v>-5.0000000000000001E-4</v>
      </c>
      <c r="L182">
        <v>-4.0000000000000002E-4</v>
      </c>
      <c r="M182">
        <v>-2.9999999999999997E-4</v>
      </c>
      <c r="N182">
        <v>-4.0000000000000002E-4</v>
      </c>
      <c r="O182">
        <v>-2.9999999999999997E-4</v>
      </c>
    </row>
    <row r="184" spans="2:15" x14ac:dyDescent="0.25">
      <c r="B184" s="1">
        <v>0.41666666666666669</v>
      </c>
      <c r="C184">
        <v>30</v>
      </c>
      <c r="D184">
        <v>8.72E-2</v>
      </c>
      <c r="E184">
        <v>6.9500000000000006E-2</v>
      </c>
      <c r="F184">
        <v>5.74E-2</v>
      </c>
      <c r="G184">
        <v>6.9800000000000001E-2</v>
      </c>
      <c r="H184">
        <v>7.9299999999999995E-2</v>
      </c>
      <c r="I184">
        <v>8.5400000000000004E-2</v>
      </c>
      <c r="J184">
        <v>7.1499999999999994E-2</v>
      </c>
      <c r="K184">
        <v>8.6599999999999996E-2</v>
      </c>
      <c r="L184">
        <v>6.9800000000000001E-2</v>
      </c>
      <c r="M184">
        <v>8.7099999999999997E-2</v>
      </c>
      <c r="N184">
        <v>8.0799999999999997E-2</v>
      </c>
      <c r="O184">
        <v>0.1046</v>
      </c>
    </row>
    <row r="185" spans="2:15" x14ac:dyDescent="0.25">
      <c r="D185">
        <v>9.0700000000000003E-2</v>
      </c>
      <c r="E185">
        <v>6.7699999999999996E-2</v>
      </c>
      <c r="F185">
        <v>7.8299999999999995E-2</v>
      </c>
      <c r="G185">
        <v>7.2400000000000006E-2</v>
      </c>
      <c r="H185">
        <v>8.1199999999999994E-2</v>
      </c>
      <c r="I185">
        <v>8.3000000000000004E-2</v>
      </c>
      <c r="J185">
        <v>6.0400000000000002E-2</v>
      </c>
      <c r="K185">
        <v>0.1038</v>
      </c>
      <c r="L185">
        <v>8.2799999999999999E-2</v>
      </c>
      <c r="M185">
        <v>8.14E-2</v>
      </c>
      <c r="N185">
        <v>7.9100000000000004E-2</v>
      </c>
      <c r="O185">
        <v>0.10249999999999999</v>
      </c>
    </row>
    <row r="186" spans="2:15" x14ac:dyDescent="0.25">
      <c r="D186">
        <v>8.1699999999999995E-2</v>
      </c>
      <c r="E186">
        <v>6.5299999999999997E-2</v>
      </c>
      <c r="F186">
        <v>6.6299999999999998E-2</v>
      </c>
      <c r="G186">
        <v>8.5300000000000001E-2</v>
      </c>
      <c r="H186">
        <v>8.14E-2</v>
      </c>
      <c r="I186">
        <v>8.2299999999999998E-2</v>
      </c>
      <c r="J186">
        <v>8.8900000000000007E-2</v>
      </c>
      <c r="K186">
        <v>8.4199999999999997E-2</v>
      </c>
      <c r="L186">
        <v>9.3600000000000003E-2</v>
      </c>
      <c r="M186">
        <v>9.2799999999999994E-2</v>
      </c>
      <c r="N186">
        <v>9.4600000000000004E-2</v>
      </c>
      <c r="O186">
        <v>9.8599999999999993E-2</v>
      </c>
    </row>
    <row r="187" spans="2:15" x14ac:dyDescent="0.25">
      <c r="D187">
        <v>7.3400000000000007E-2</v>
      </c>
      <c r="E187">
        <v>6.8199999999999997E-2</v>
      </c>
      <c r="F187">
        <v>3.4099999999999998E-2</v>
      </c>
      <c r="G187">
        <v>8.2699999999999996E-2</v>
      </c>
      <c r="H187">
        <v>7.9699999999999993E-2</v>
      </c>
      <c r="I187">
        <v>8.43E-2</v>
      </c>
      <c r="J187">
        <v>9.8000000000000004E-2</v>
      </c>
      <c r="K187">
        <v>7.9600000000000004E-2</v>
      </c>
      <c r="L187">
        <v>9.6699999999999994E-2</v>
      </c>
      <c r="M187">
        <v>0.10349999999999999</v>
      </c>
      <c r="N187">
        <v>9.8799999999999999E-2</v>
      </c>
      <c r="O187">
        <v>0.1021</v>
      </c>
    </row>
    <row r="188" spans="2:15" x14ac:dyDescent="0.25">
      <c r="D188">
        <v>8.5300000000000001E-2</v>
      </c>
      <c r="E188">
        <v>0.1062</v>
      </c>
      <c r="F188">
        <v>9.9599999999999994E-2</v>
      </c>
      <c r="G188">
        <v>9.4200000000000006E-2</v>
      </c>
      <c r="H188">
        <v>0.12740000000000001</v>
      </c>
      <c r="I188">
        <v>9.1499999999999998E-2</v>
      </c>
      <c r="J188">
        <v>9.2999999999999999E-2</v>
      </c>
      <c r="K188">
        <v>6.93E-2</v>
      </c>
      <c r="L188">
        <v>7.1800000000000003E-2</v>
      </c>
      <c r="M188">
        <v>9.7299999999999998E-2</v>
      </c>
      <c r="N188">
        <v>5.2600000000000001E-2</v>
      </c>
      <c r="O188">
        <v>5.7299999999999997E-2</v>
      </c>
    </row>
    <row r="189" spans="2:15" x14ac:dyDescent="0.25">
      <c r="D189">
        <v>0.1003</v>
      </c>
      <c r="E189">
        <v>0.10290000000000001</v>
      </c>
      <c r="F189">
        <v>0.1091</v>
      </c>
      <c r="G189">
        <v>0.1069</v>
      </c>
      <c r="H189">
        <v>0.1202</v>
      </c>
      <c r="I189">
        <v>0.10979999999999999</v>
      </c>
      <c r="J189">
        <v>9.0499999999999997E-2</v>
      </c>
      <c r="K189">
        <v>8.6499999999999994E-2</v>
      </c>
      <c r="L189">
        <v>7.4399999999999994E-2</v>
      </c>
      <c r="M189">
        <v>0.1215</v>
      </c>
      <c r="N189">
        <v>6.0299999999999999E-2</v>
      </c>
      <c r="O189">
        <v>6.3100000000000003E-2</v>
      </c>
    </row>
    <row r="190" spans="2:15" x14ac:dyDescent="0.25">
      <c r="D190">
        <v>-5.0000000000000001E-4</v>
      </c>
      <c r="E190">
        <v>-2.0000000000000001E-4</v>
      </c>
      <c r="F190">
        <v>-1E-4</v>
      </c>
      <c r="G190">
        <v>-4.0000000000000002E-4</v>
      </c>
      <c r="H190">
        <v>-4.0000000000000002E-4</v>
      </c>
      <c r="I190">
        <v>-4.0000000000000002E-4</v>
      </c>
      <c r="J190">
        <v>-2.9999999999999997E-4</v>
      </c>
      <c r="K190">
        <v>-5.9999999999999995E-4</v>
      </c>
      <c r="L190">
        <v>-2.0000000000000001E-4</v>
      </c>
      <c r="M190">
        <v>-1E-4</v>
      </c>
      <c r="N190">
        <v>-4.0000000000000002E-4</v>
      </c>
      <c r="O190">
        <v>-5.0000000000000001E-4</v>
      </c>
    </row>
    <row r="191" spans="2:15" x14ac:dyDescent="0.25">
      <c r="D191">
        <v>-5.0000000000000001E-4</v>
      </c>
      <c r="E191">
        <v>-2.0000000000000001E-4</v>
      </c>
      <c r="F191">
        <v>-2.0000000000000001E-4</v>
      </c>
      <c r="G191">
        <v>-2.9999999999999997E-4</v>
      </c>
      <c r="H191">
        <v>-5.0000000000000001E-4</v>
      </c>
      <c r="I191">
        <v>-4.0000000000000002E-4</v>
      </c>
      <c r="J191">
        <v>-2.9999999999999997E-4</v>
      </c>
      <c r="K191">
        <v>-4.0000000000000002E-4</v>
      </c>
      <c r="L191">
        <v>-5.0000000000000001E-4</v>
      </c>
      <c r="M191">
        <v>-2.0000000000000001E-4</v>
      </c>
      <c r="N191">
        <v>-5.0000000000000001E-4</v>
      </c>
      <c r="O191">
        <v>-4.0000000000000002E-4</v>
      </c>
    </row>
    <row r="193" spans="2:15" x14ac:dyDescent="0.25">
      <c r="B193" s="1">
        <v>0.4375</v>
      </c>
      <c r="C193">
        <v>30</v>
      </c>
      <c r="D193">
        <v>9.3200000000000005E-2</v>
      </c>
      <c r="E193">
        <v>7.3899999999999993E-2</v>
      </c>
      <c r="F193">
        <v>6.1499999999999999E-2</v>
      </c>
      <c r="G193">
        <v>7.46E-2</v>
      </c>
      <c r="H193">
        <v>8.4699999999999998E-2</v>
      </c>
      <c r="I193">
        <v>9.1300000000000006E-2</v>
      </c>
      <c r="J193">
        <v>7.6100000000000001E-2</v>
      </c>
      <c r="K193">
        <v>9.2399999999999996E-2</v>
      </c>
      <c r="L193">
        <v>7.4700000000000003E-2</v>
      </c>
      <c r="M193">
        <v>9.3100000000000002E-2</v>
      </c>
      <c r="N193">
        <v>8.5900000000000004E-2</v>
      </c>
      <c r="O193">
        <v>0.1114</v>
      </c>
    </row>
    <row r="194" spans="2:15" x14ac:dyDescent="0.25">
      <c r="D194">
        <v>9.7100000000000006E-2</v>
      </c>
      <c r="E194">
        <v>7.22E-2</v>
      </c>
      <c r="F194">
        <v>8.4199999999999997E-2</v>
      </c>
      <c r="G194">
        <v>7.7299999999999994E-2</v>
      </c>
      <c r="H194">
        <v>8.6900000000000005E-2</v>
      </c>
      <c r="I194">
        <v>8.8599999999999998E-2</v>
      </c>
      <c r="J194">
        <v>6.4799999999999996E-2</v>
      </c>
      <c r="K194">
        <v>0.1109</v>
      </c>
      <c r="L194">
        <v>8.8499999999999995E-2</v>
      </c>
      <c r="M194">
        <v>8.6999999999999994E-2</v>
      </c>
      <c r="N194">
        <v>8.48E-2</v>
      </c>
      <c r="O194">
        <v>0.1089</v>
      </c>
    </row>
    <row r="195" spans="2:15" x14ac:dyDescent="0.25">
      <c r="D195">
        <v>8.6999999999999994E-2</v>
      </c>
      <c r="E195">
        <v>6.93E-2</v>
      </c>
      <c r="F195">
        <v>7.1499999999999994E-2</v>
      </c>
      <c r="G195">
        <v>9.11E-2</v>
      </c>
      <c r="H195">
        <v>8.5800000000000001E-2</v>
      </c>
      <c r="I195">
        <v>8.72E-2</v>
      </c>
      <c r="J195">
        <v>9.4600000000000004E-2</v>
      </c>
      <c r="K195">
        <v>8.9399999999999993E-2</v>
      </c>
      <c r="L195">
        <v>0.1</v>
      </c>
      <c r="M195">
        <v>9.9299999999999999E-2</v>
      </c>
      <c r="N195">
        <v>0.1022</v>
      </c>
      <c r="O195">
        <v>0.1057</v>
      </c>
    </row>
    <row r="196" spans="2:15" x14ac:dyDescent="0.25">
      <c r="D196">
        <v>7.8700000000000006E-2</v>
      </c>
      <c r="E196">
        <v>7.2700000000000001E-2</v>
      </c>
      <c r="F196">
        <v>6.0600000000000001E-2</v>
      </c>
      <c r="G196">
        <v>8.8800000000000004E-2</v>
      </c>
      <c r="H196">
        <v>8.5300000000000001E-2</v>
      </c>
      <c r="I196">
        <v>8.9700000000000002E-2</v>
      </c>
      <c r="J196">
        <v>0.1047</v>
      </c>
      <c r="K196">
        <v>8.48E-2</v>
      </c>
      <c r="L196">
        <v>0.10299999999999999</v>
      </c>
      <c r="M196">
        <v>0.1103</v>
      </c>
      <c r="N196">
        <v>0.10580000000000001</v>
      </c>
      <c r="O196">
        <v>0.10920000000000001</v>
      </c>
    </row>
    <row r="197" spans="2:15" x14ac:dyDescent="0.25">
      <c r="D197">
        <v>9.11E-2</v>
      </c>
      <c r="E197">
        <v>0.1114</v>
      </c>
      <c r="F197">
        <v>0.10680000000000001</v>
      </c>
      <c r="G197">
        <v>0.10059999999999999</v>
      </c>
      <c r="H197">
        <v>0.13639999999999999</v>
      </c>
      <c r="I197">
        <v>9.8500000000000004E-2</v>
      </c>
      <c r="J197">
        <v>9.9199999999999997E-2</v>
      </c>
      <c r="K197">
        <v>7.3700000000000002E-2</v>
      </c>
      <c r="L197">
        <v>7.6300000000000007E-2</v>
      </c>
      <c r="M197">
        <v>0.10390000000000001</v>
      </c>
      <c r="N197">
        <v>5.6399999999999999E-2</v>
      </c>
      <c r="O197">
        <v>6.1100000000000002E-2</v>
      </c>
    </row>
    <row r="198" spans="2:15" x14ac:dyDescent="0.25">
      <c r="D198">
        <v>0.107</v>
      </c>
      <c r="E198">
        <v>0.10970000000000001</v>
      </c>
      <c r="F198">
        <v>0.1168</v>
      </c>
      <c r="G198">
        <v>0.1138</v>
      </c>
      <c r="H198">
        <v>0.12820000000000001</v>
      </c>
      <c r="I198">
        <v>0.1168</v>
      </c>
      <c r="J198">
        <v>9.6000000000000002E-2</v>
      </c>
      <c r="K198">
        <v>9.2100000000000001E-2</v>
      </c>
      <c r="L198">
        <v>7.8899999999999998E-2</v>
      </c>
      <c r="M198">
        <v>0.12939999999999999</v>
      </c>
      <c r="N198">
        <v>6.4799999999999996E-2</v>
      </c>
      <c r="O198">
        <v>6.7599999999999993E-2</v>
      </c>
    </row>
    <row r="199" spans="2:15" x14ac:dyDescent="0.25">
      <c r="D199">
        <v>-5.0000000000000001E-4</v>
      </c>
      <c r="E199">
        <v>-1E-4</v>
      </c>
      <c r="F199">
        <v>-2.0000000000000001E-4</v>
      </c>
      <c r="G199">
        <v>-2.0000000000000001E-4</v>
      </c>
      <c r="H199">
        <v>-2.0000000000000001E-4</v>
      </c>
      <c r="I199">
        <v>-2.0000000000000001E-4</v>
      </c>
      <c r="J199">
        <v>-5.0000000000000001E-4</v>
      </c>
      <c r="K199">
        <v>-5.9999999999999995E-4</v>
      </c>
      <c r="L199">
        <v>-1E-4</v>
      </c>
      <c r="M199">
        <v>-2.0000000000000001E-4</v>
      </c>
      <c r="N199">
        <v>-5.0000000000000001E-4</v>
      </c>
      <c r="O199">
        <v>-2.0000000000000001E-4</v>
      </c>
    </row>
    <row r="200" spans="2:15" x14ac:dyDescent="0.25">
      <c r="D200">
        <v>-2.0000000000000001E-4</v>
      </c>
      <c r="E200">
        <v>-4.0000000000000002E-4</v>
      </c>
      <c r="F200">
        <v>-1E-4</v>
      </c>
      <c r="G200">
        <v>-1E-4</v>
      </c>
      <c r="H200">
        <v>-4.0000000000000002E-4</v>
      </c>
      <c r="I200">
        <v>-5.0000000000000001E-4</v>
      </c>
      <c r="J200">
        <v>-2.9999999999999997E-4</v>
      </c>
      <c r="K200">
        <v>-5.0000000000000001E-4</v>
      </c>
      <c r="L200">
        <v>-4.0000000000000002E-4</v>
      </c>
      <c r="M200">
        <v>-2.0000000000000001E-4</v>
      </c>
      <c r="N200">
        <v>-2.9999999999999997E-4</v>
      </c>
      <c r="O200">
        <v>-2.9999999999999997E-4</v>
      </c>
    </row>
    <row r="202" spans="2:15" x14ac:dyDescent="0.25">
      <c r="B202" s="1">
        <v>0.45833333333333331</v>
      </c>
      <c r="C202">
        <v>30</v>
      </c>
      <c r="D202">
        <v>0.10009999999999999</v>
      </c>
      <c r="E202">
        <v>7.8899999999999998E-2</v>
      </c>
      <c r="F202">
        <v>6.5299999999999997E-2</v>
      </c>
      <c r="G202">
        <v>7.9200000000000007E-2</v>
      </c>
      <c r="H202">
        <v>9.0200000000000002E-2</v>
      </c>
      <c r="I202">
        <v>9.7100000000000006E-2</v>
      </c>
      <c r="J202">
        <v>8.1199999999999994E-2</v>
      </c>
      <c r="K202">
        <v>9.8299999999999998E-2</v>
      </c>
      <c r="L202">
        <v>7.8799999999999995E-2</v>
      </c>
      <c r="M202">
        <v>9.9299999999999999E-2</v>
      </c>
      <c r="N202">
        <v>9.1899999999999996E-2</v>
      </c>
      <c r="O202">
        <v>0.1186</v>
      </c>
    </row>
    <row r="203" spans="2:15" x14ac:dyDescent="0.25">
      <c r="D203">
        <v>0.10390000000000001</v>
      </c>
      <c r="E203">
        <v>7.6899999999999996E-2</v>
      </c>
      <c r="F203">
        <v>8.9499999999999996E-2</v>
      </c>
      <c r="G203">
        <v>8.2199999999999995E-2</v>
      </c>
      <c r="H203">
        <v>9.2399999999999996E-2</v>
      </c>
      <c r="I203">
        <v>9.4700000000000006E-2</v>
      </c>
      <c r="J203">
        <v>6.8699999999999997E-2</v>
      </c>
      <c r="K203">
        <v>0.1177</v>
      </c>
      <c r="L203">
        <v>9.3899999999999997E-2</v>
      </c>
      <c r="M203">
        <v>9.2799999999999994E-2</v>
      </c>
      <c r="N203">
        <v>9.0200000000000002E-2</v>
      </c>
      <c r="O203">
        <v>0.11600000000000001</v>
      </c>
    </row>
    <row r="204" spans="2:15" x14ac:dyDescent="0.25">
      <c r="D204">
        <v>9.2899999999999996E-2</v>
      </c>
      <c r="E204">
        <v>7.4099999999999999E-2</v>
      </c>
      <c r="F204">
        <v>7.6100000000000001E-2</v>
      </c>
      <c r="G204">
        <v>9.7699999999999995E-2</v>
      </c>
      <c r="H204">
        <v>0.09</v>
      </c>
      <c r="I204">
        <v>9.2999999999999999E-2</v>
      </c>
      <c r="J204">
        <v>0.1004</v>
      </c>
      <c r="K204">
        <v>9.4700000000000006E-2</v>
      </c>
      <c r="L204">
        <v>0.10680000000000001</v>
      </c>
      <c r="M204">
        <v>0.106</v>
      </c>
      <c r="N204">
        <v>0.10829999999999999</v>
      </c>
      <c r="O204">
        <v>0.1128</v>
      </c>
    </row>
    <row r="205" spans="2:15" x14ac:dyDescent="0.25">
      <c r="D205">
        <v>8.3799999999999999E-2</v>
      </c>
      <c r="E205">
        <v>7.7700000000000005E-2</v>
      </c>
      <c r="F205">
        <v>4.0599999999999997E-2</v>
      </c>
      <c r="G205">
        <v>9.4E-2</v>
      </c>
      <c r="H205">
        <v>9.0499999999999997E-2</v>
      </c>
      <c r="I205">
        <v>9.5899999999999999E-2</v>
      </c>
      <c r="J205">
        <v>0.1113</v>
      </c>
      <c r="K205">
        <v>9.1600000000000001E-2</v>
      </c>
      <c r="L205">
        <v>0.10929999999999999</v>
      </c>
      <c r="M205">
        <v>0.1169</v>
      </c>
      <c r="N205">
        <v>0.1124</v>
      </c>
      <c r="O205">
        <v>0.11650000000000001</v>
      </c>
    </row>
    <row r="206" spans="2:15" x14ac:dyDescent="0.25">
      <c r="D206">
        <v>9.7100000000000006E-2</v>
      </c>
      <c r="E206">
        <v>0.12139999999999999</v>
      </c>
      <c r="F206">
        <v>0.1138</v>
      </c>
      <c r="G206">
        <v>0.1075</v>
      </c>
      <c r="H206">
        <v>0.14480000000000001</v>
      </c>
      <c r="I206">
        <v>0.10440000000000001</v>
      </c>
      <c r="J206">
        <v>0.1053</v>
      </c>
      <c r="K206">
        <v>7.8399999999999997E-2</v>
      </c>
      <c r="L206">
        <v>8.0799999999999997E-2</v>
      </c>
      <c r="M206">
        <v>0.1103</v>
      </c>
      <c r="N206">
        <v>5.9900000000000002E-2</v>
      </c>
      <c r="O206">
        <v>6.5299999999999997E-2</v>
      </c>
    </row>
    <row r="207" spans="2:15" x14ac:dyDescent="0.25">
      <c r="D207">
        <v>0.11360000000000001</v>
      </c>
      <c r="E207">
        <v>0.11700000000000001</v>
      </c>
      <c r="F207">
        <v>0.1241</v>
      </c>
      <c r="G207">
        <v>0.1211</v>
      </c>
      <c r="H207">
        <v>0.13650000000000001</v>
      </c>
      <c r="I207">
        <v>0.12429999999999999</v>
      </c>
      <c r="J207">
        <v>0.1022</v>
      </c>
      <c r="K207">
        <v>9.7799999999999998E-2</v>
      </c>
      <c r="L207">
        <v>8.3599999999999994E-2</v>
      </c>
      <c r="M207">
        <v>0.14019999999999999</v>
      </c>
      <c r="N207">
        <v>6.8500000000000005E-2</v>
      </c>
      <c r="O207">
        <v>7.1900000000000006E-2</v>
      </c>
    </row>
    <row r="208" spans="2:15" x14ac:dyDescent="0.25">
      <c r="D208">
        <v>-2.9999999999999997E-4</v>
      </c>
      <c r="E208">
        <v>-4.0000000000000002E-4</v>
      </c>
      <c r="F208">
        <v>-2.0000000000000001E-4</v>
      </c>
      <c r="G208">
        <v>-4.0000000000000002E-4</v>
      </c>
      <c r="H208">
        <v>-4.0000000000000002E-4</v>
      </c>
      <c r="I208">
        <v>-4.0000000000000002E-4</v>
      </c>
      <c r="J208">
        <v>-1E-4</v>
      </c>
      <c r="K208">
        <v>-5.0000000000000001E-4</v>
      </c>
      <c r="L208">
        <v>-2.0000000000000001E-4</v>
      </c>
      <c r="M208">
        <v>-2.0000000000000001E-4</v>
      </c>
      <c r="N208">
        <v>-2.9999999999999997E-4</v>
      </c>
      <c r="O208">
        <v>-2.0000000000000001E-4</v>
      </c>
    </row>
    <row r="209" spans="2:15" x14ac:dyDescent="0.25">
      <c r="D209">
        <v>-2.0000000000000001E-4</v>
      </c>
      <c r="E209">
        <v>-2.0000000000000001E-4</v>
      </c>
      <c r="F209">
        <v>2.0000000000000001E-4</v>
      </c>
      <c r="G209">
        <v>-1E-4</v>
      </c>
      <c r="H209">
        <v>-1E-4</v>
      </c>
      <c r="I209">
        <v>-4.0000000000000002E-4</v>
      </c>
      <c r="J209">
        <v>-2.0000000000000001E-4</v>
      </c>
      <c r="K209">
        <v>-2.9999999999999997E-4</v>
      </c>
      <c r="L209">
        <v>-5.0000000000000001E-4</v>
      </c>
      <c r="M209">
        <v>-2.0000000000000001E-4</v>
      </c>
      <c r="N209">
        <v>-2.0000000000000001E-4</v>
      </c>
      <c r="O209">
        <v>-2.0000000000000001E-4</v>
      </c>
    </row>
    <row r="211" spans="2:15" x14ac:dyDescent="0.25">
      <c r="B211" s="1">
        <v>0.47916666666666669</v>
      </c>
      <c r="C211">
        <v>30</v>
      </c>
      <c r="D211">
        <v>0.10539999999999999</v>
      </c>
      <c r="E211">
        <v>8.3599999999999994E-2</v>
      </c>
      <c r="F211">
        <v>6.9900000000000004E-2</v>
      </c>
      <c r="G211">
        <v>8.3799999999999999E-2</v>
      </c>
      <c r="H211">
        <v>9.6299999999999997E-2</v>
      </c>
      <c r="I211">
        <v>0.1032</v>
      </c>
      <c r="J211">
        <v>8.6499999999999994E-2</v>
      </c>
      <c r="K211">
        <v>0.1046</v>
      </c>
      <c r="L211">
        <v>8.3599999999999994E-2</v>
      </c>
      <c r="M211">
        <v>0.1056</v>
      </c>
      <c r="N211">
        <v>9.7299999999999998E-2</v>
      </c>
      <c r="O211">
        <v>0.12540000000000001</v>
      </c>
    </row>
    <row r="212" spans="2:15" x14ac:dyDescent="0.25">
      <c r="D212">
        <v>0.1104</v>
      </c>
      <c r="E212">
        <v>8.1699999999999995E-2</v>
      </c>
      <c r="F212">
        <v>9.4899999999999998E-2</v>
      </c>
      <c r="G212">
        <v>8.7099999999999997E-2</v>
      </c>
      <c r="H212">
        <v>9.7799999999999998E-2</v>
      </c>
      <c r="I212">
        <v>0.1011</v>
      </c>
      <c r="J212">
        <v>7.3300000000000004E-2</v>
      </c>
      <c r="K212">
        <v>0.12479999999999999</v>
      </c>
      <c r="L212">
        <v>9.9699999999999997E-2</v>
      </c>
      <c r="M212">
        <v>9.8799999999999999E-2</v>
      </c>
      <c r="N212">
        <v>9.5600000000000004E-2</v>
      </c>
      <c r="O212">
        <v>0.12330000000000001</v>
      </c>
    </row>
    <row r="213" spans="2:15" x14ac:dyDescent="0.25">
      <c r="D213">
        <v>9.9000000000000005E-2</v>
      </c>
      <c r="E213">
        <v>7.8799999999999995E-2</v>
      </c>
      <c r="F213">
        <v>8.1699999999999995E-2</v>
      </c>
      <c r="G213">
        <v>0.1043</v>
      </c>
      <c r="H213">
        <v>9.4899999999999998E-2</v>
      </c>
      <c r="I213">
        <v>9.9000000000000005E-2</v>
      </c>
      <c r="J213">
        <v>0.10639999999999999</v>
      </c>
      <c r="K213">
        <v>0.10050000000000001</v>
      </c>
      <c r="L213">
        <v>0.1128</v>
      </c>
      <c r="M213">
        <v>0.11260000000000001</v>
      </c>
      <c r="N213">
        <v>0.11559999999999999</v>
      </c>
      <c r="O213">
        <v>0.1205</v>
      </c>
    </row>
    <row r="214" spans="2:15" x14ac:dyDescent="0.25">
      <c r="D214">
        <v>8.9099999999999999E-2</v>
      </c>
      <c r="E214">
        <v>8.2699999999999996E-2</v>
      </c>
      <c r="F214">
        <v>4.5100000000000001E-2</v>
      </c>
      <c r="G214">
        <v>9.9599999999999994E-2</v>
      </c>
      <c r="H214">
        <v>9.5799999999999996E-2</v>
      </c>
      <c r="I214">
        <v>0.1017</v>
      </c>
      <c r="J214">
        <v>0.1176</v>
      </c>
      <c r="K214">
        <v>9.7100000000000006E-2</v>
      </c>
      <c r="L214">
        <v>0.1158</v>
      </c>
      <c r="M214">
        <v>0.1231</v>
      </c>
      <c r="N214">
        <v>0.1193</v>
      </c>
      <c r="O214">
        <v>0.1239</v>
      </c>
    </row>
    <row r="215" spans="2:15" x14ac:dyDescent="0.25">
      <c r="D215">
        <v>0.10290000000000001</v>
      </c>
      <c r="E215">
        <v>0.12920000000000001</v>
      </c>
      <c r="F215">
        <v>0.12139999999999999</v>
      </c>
      <c r="G215">
        <v>0.11409999999999999</v>
      </c>
      <c r="H215">
        <v>0.15359999999999999</v>
      </c>
      <c r="I215">
        <v>0.11</v>
      </c>
      <c r="J215">
        <v>0.1115</v>
      </c>
      <c r="K215">
        <v>8.3400000000000002E-2</v>
      </c>
      <c r="L215">
        <v>8.5400000000000004E-2</v>
      </c>
      <c r="M215">
        <v>0.1169</v>
      </c>
      <c r="N215">
        <v>6.3799999999999996E-2</v>
      </c>
      <c r="O215">
        <v>6.9400000000000003E-2</v>
      </c>
    </row>
    <row r="216" spans="2:15" x14ac:dyDescent="0.25">
      <c r="D216">
        <v>0.1207</v>
      </c>
      <c r="E216">
        <v>0.124</v>
      </c>
      <c r="F216">
        <v>0.13189999999999999</v>
      </c>
      <c r="G216">
        <v>0.12839999999999999</v>
      </c>
      <c r="H216">
        <v>0.14510000000000001</v>
      </c>
      <c r="I216">
        <v>0.13170000000000001</v>
      </c>
      <c r="J216">
        <v>0.10829999999999999</v>
      </c>
      <c r="K216">
        <v>0.1037</v>
      </c>
      <c r="L216">
        <v>8.8800000000000004E-2</v>
      </c>
      <c r="M216">
        <v>0.14660000000000001</v>
      </c>
      <c r="N216">
        <v>7.22E-2</v>
      </c>
      <c r="O216">
        <v>7.5899999999999995E-2</v>
      </c>
    </row>
    <row r="217" spans="2:15" x14ac:dyDescent="0.25">
      <c r="D217">
        <v>-2.9999999999999997E-4</v>
      </c>
      <c r="E217">
        <v>-1E-4</v>
      </c>
      <c r="F217">
        <v>-1E-4</v>
      </c>
      <c r="G217">
        <v>-2.0000000000000001E-4</v>
      </c>
      <c r="H217">
        <v>-4.0000000000000002E-4</v>
      </c>
      <c r="I217">
        <v>-2.9999999999999997E-4</v>
      </c>
      <c r="J217">
        <v>-1E-4</v>
      </c>
      <c r="K217">
        <v>-5.9999999999999995E-4</v>
      </c>
      <c r="L217">
        <v>-2.0000000000000001E-4</v>
      </c>
      <c r="M217">
        <v>-2.0000000000000001E-4</v>
      </c>
      <c r="N217">
        <v>-2.9999999999999997E-4</v>
      </c>
      <c r="O217">
        <v>-2.0000000000000001E-4</v>
      </c>
    </row>
    <row r="218" spans="2:15" x14ac:dyDescent="0.25">
      <c r="D218">
        <v>-2.0000000000000001E-4</v>
      </c>
      <c r="E218">
        <v>-2.0000000000000001E-4</v>
      </c>
      <c r="F218">
        <v>1E-4</v>
      </c>
      <c r="G218">
        <v>-4.0000000000000002E-4</v>
      </c>
      <c r="H218">
        <v>-2.9999999999999997E-4</v>
      </c>
      <c r="I218">
        <v>-2.9999999999999997E-4</v>
      </c>
      <c r="J218">
        <v>-2.9999999999999997E-4</v>
      </c>
      <c r="K218">
        <v>-5.0000000000000001E-4</v>
      </c>
      <c r="L218">
        <v>-5.0000000000000001E-4</v>
      </c>
      <c r="M218">
        <v>-2.9999999999999997E-4</v>
      </c>
      <c r="N218">
        <v>-5.9999999999999995E-4</v>
      </c>
      <c r="O218">
        <v>0</v>
      </c>
    </row>
    <row r="220" spans="2:15" x14ac:dyDescent="0.25">
      <c r="B220" s="1">
        <v>0.5</v>
      </c>
      <c r="C220">
        <v>30</v>
      </c>
      <c r="D220">
        <v>0.1118</v>
      </c>
      <c r="E220">
        <v>8.8300000000000003E-2</v>
      </c>
      <c r="F220">
        <v>7.4300000000000005E-2</v>
      </c>
      <c r="G220">
        <v>8.8400000000000006E-2</v>
      </c>
      <c r="H220">
        <v>0.1033</v>
      </c>
      <c r="I220">
        <v>0.10920000000000001</v>
      </c>
      <c r="J220">
        <v>9.1899999999999996E-2</v>
      </c>
      <c r="K220">
        <v>0.1108</v>
      </c>
      <c r="L220">
        <v>8.8099999999999998E-2</v>
      </c>
      <c r="M220">
        <v>0.11210000000000001</v>
      </c>
      <c r="N220">
        <v>0.1032</v>
      </c>
      <c r="O220">
        <v>0.13200000000000001</v>
      </c>
    </row>
    <row r="221" spans="2:15" x14ac:dyDescent="0.25">
      <c r="D221">
        <v>0.1169</v>
      </c>
      <c r="E221">
        <v>8.6300000000000002E-2</v>
      </c>
      <c r="F221">
        <v>0.1007</v>
      </c>
      <c r="G221">
        <v>9.2200000000000004E-2</v>
      </c>
      <c r="H221">
        <v>0.10340000000000001</v>
      </c>
      <c r="I221">
        <v>0.10680000000000001</v>
      </c>
      <c r="J221">
        <v>7.7499999999999999E-2</v>
      </c>
      <c r="K221">
        <v>0.13189999999999999</v>
      </c>
      <c r="L221">
        <v>0.10539999999999999</v>
      </c>
      <c r="M221">
        <v>0.10489999999999999</v>
      </c>
      <c r="N221">
        <v>0.1007</v>
      </c>
      <c r="O221">
        <v>0.13</v>
      </c>
    </row>
    <row r="222" spans="2:15" x14ac:dyDescent="0.25">
      <c r="D222">
        <v>0.10489999999999999</v>
      </c>
      <c r="E222">
        <v>8.3500000000000005E-2</v>
      </c>
      <c r="F222">
        <v>8.6400000000000005E-2</v>
      </c>
      <c r="G222">
        <v>0.1108</v>
      </c>
      <c r="H222">
        <v>9.9900000000000003E-2</v>
      </c>
      <c r="I222">
        <v>0.1048</v>
      </c>
      <c r="J222">
        <v>0.1125</v>
      </c>
      <c r="K222">
        <v>0.1077</v>
      </c>
      <c r="L222">
        <v>0.1195</v>
      </c>
      <c r="M222">
        <v>0.1193</v>
      </c>
      <c r="N222">
        <v>0.1227</v>
      </c>
      <c r="O222">
        <v>0.12759999999999999</v>
      </c>
    </row>
    <row r="223" spans="2:15" x14ac:dyDescent="0.25">
      <c r="D223">
        <v>9.4200000000000006E-2</v>
      </c>
      <c r="E223">
        <v>8.7499999999999994E-2</v>
      </c>
      <c r="F223">
        <v>5.3699999999999998E-2</v>
      </c>
      <c r="G223">
        <v>0.105</v>
      </c>
      <c r="H223">
        <v>0.1013</v>
      </c>
      <c r="I223">
        <v>0.1076</v>
      </c>
      <c r="J223">
        <v>0.124</v>
      </c>
      <c r="K223">
        <v>0.10059999999999999</v>
      </c>
      <c r="L223">
        <v>0.122</v>
      </c>
      <c r="M223">
        <v>0.12970000000000001</v>
      </c>
      <c r="N223">
        <v>0.1263</v>
      </c>
      <c r="O223">
        <v>0.13100000000000001</v>
      </c>
    </row>
    <row r="224" spans="2:15" x14ac:dyDescent="0.25">
      <c r="D224">
        <v>0.10879999999999999</v>
      </c>
      <c r="E224">
        <v>0.13109999999999999</v>
      </c>
      <c r="F224">
        <v>0.1283</v>
      </c>
      <c r="G224">
        <v>0.121</v>
      </c>
      <c r="H224">
        <v>0.16250000000000001</v>
      </c>
      <c r="I224">
        <v>0.1157</v>
      </c>
      <c r="J224">
        <v>0.1177</v>
      </c>
      <c r="K224">
        <v>8.8499999999999995E-2</v>
      </c>
      <c r="L224">
        <v>9.0200000000000002E-2</v>
      </c>
      <c r="M224">
        <v>0.123</v>
      </c>
      <c r="N224">
        <v>6.7100000000000007E-2</v>
      </c>
      <c r="O224">
        <v>7.3599999999999999E-2</v>
      </c>
    </row>
    <row r="225" spans="2:15" x14ac:dyDescent="0.25">
      <c r="D225">
        <v>0.128</v>
      </c>
      <c r="E225">
        <v>0.13450000000000001</v>
      </c>
      <c r="F225">
        <v>0.13980000000000001</v>
      </c>
      <c r="G225">
        <v>0.13600000000000001</v>
      </c>
      <c r="H225">
        <v>0.153</v>
      </c>
      <c r="I225">
        <v>0.13930000000000001</v>
      </c>
      <c r="J225">
        <v>0.1142</v>
      </c>
      <c r="K225">
        <v>0.1099</v>
      </c>
      <c r="L225">
        <v>9.3799999999999994E-2</v>
      </c>
      <c r="M225">
        <v>0.1547</v>
      </c>
      <c r="N225">
        <v>7.6600000000000001E-2</v>
      </c>
      <c r="O225">
        <v>8.0399999999999999E-2</v>
      </c>
    </row>
    <row r="226" spans="2:15" x14ac:dyDescent="0.25">
      <c r="D226">
        <v>-4.0000000000000002E-4</v>
      </c>
      <c r="E226">
        <v>-2.0000000000000001E-4</v>
      </c>
      <c r="F226">
        <v>-2.0000000000000001E-4</v>
      </c>
      <c r="G226">
        <v>-4.0000000000000002E-4</v>
      </c>
      <c r="H226">
        <v>-2.0000000000000001E-4</v>
      </c>
      <c r="I226">
        <v>-5.0000000000000001E-4</v>
      </c>
      <c r="J226">
        <v>-2.0000000000000001E-4</v>
      </c>
      <c r="K226">
        <v>-5.0000000000000001E-4</v>
      </c>
      <c r="L226">
        <v>-2.0000000000000001E-4</v>
      </c>
      <c r="M226">
        <v>-2.0000000000000001E-4</v>
      </c>
      <c r="N226">
        <v>-2.9999999999999997E-4</v>
      </c>
      <c r="O226">
        <v>-2.0000000000000001E-4</v>
      </c>
    </row>
    <row r="227" spans="2:15" x14ac:dyDescent="0.25">
      <c r="D227">
        <v>-2.9999999999999997E-4</v>
      </c>
      <c r="E227">
        <v>-2.9999999999999997E-4</v>
      </c>
      <c r="F227">
        <v>-1E-4</v>
      </c>
      <c r="G227">
        <v>-1E-4</v>
      </c>
      <c r="H227">
        <v>-1E-4</v>
      </c>
      <c r="I227">
        <v>-2.9999999999999997E-4</v>
      </c>
      <c r="J227">
        <v>-4.0000000000000002E-4</v>
      </c>
      <c r="K227">
        <v>-4.0000000000000002E-4</v>
      </c>
      <c r="L227">
        <v>-5.0000000000000001E-4</v>
      </c>
      <c r="M227">
        <v>0</v>
      </c>
      <c r="N227">
        <v>-2.9999999999999997E-4</v>
      </c>
      <c r="O227">
        <v>-2.9999999999999997E-4</v>
      </c>
    </row>
    <row r="229" spans="2:15" x14ac:dyDescent="0.25">
      <c r="B229" s="1">
        <v>0.52083333333333337</v>
      </c>
      <c r="C229">
        <v>30</v>
      </c>
      <c r="D229">
        <v>0.1179</v>
      </c>
      <c r="E229">
        <v>9.3299999999999994E-2</v>
      </c>
      <c r="F229">
        <v>7.7700000000000005E-2</v>
      </c>
      <c r="G229">
        <v>9.3399999999999997E-2</v>
      </c>
      <c r="H229">
        <v>0.1091</v>
      </c>
      <c r="I229">
        <v>0.11509999999999999</v>
      </c>
      <c r="J229">
        <v>9.69E-2</v>
      </c>
      <c r="K229">
        <v>0.1169</v>
      </c>
      <c r="L229">
        <v>9.3299999999999994E-2</v>
      </c>
      <c r="M229">
        <v>0.1186</v>
      </c>
      <c r="N229">
        <v>0.1084</v>
      </c>
      <c r="O229">
        <v>0.13789999999999999</v>
      </c>
    </row>
    <row r="230" spans="2:15" x14ac:dyDescent="0.25">
      <c r="D230">
        <v>0.124</v>
      </c>
      <c r="E230">
        <v>9.1200000000000003E-2</v>
      </c>
      <c r="F230">
        <v>0.1062</v>
      </c>
      <c r="G230">
        <v>9.7299999999999998E-2</v>
      </c>
      <c r="H230">
        <v>0.1094</v>
      </c>
      <c r="I230">
        <v>0.11310000000000001</v>
      </c>
      <c r="J230">
        <v>8.2000000000000003E-2</v>
      </c>
      <c r="K230">
        <v>0.13919999999999999</v>
      </c>
      <c r="L230">
        <v>0.11119999999999999</v>
      </c>
      <c r="M230">
        <v>0.1103</v>
      </c>
      <c r="N230">
        <v>0.10580000000000001</v>
      </c>
      <c r="O230">
        <v>0.1371</v>
      </c>
    </row>
    <row r="231" spans="2:15" x14ac:dyDescent="0.25">
      <c r="D231">
        <v>0.1106</v>
      </c>
      <c r="E231">
        <v>8.7999999999999995E-2</v>
      </c>
      <c r="F231">
        <v>9.0700000000000003E-2</v>
      </c>
      <c r="G231">
        <v>0.1168</v>
      </c>
      <c r="H231">
        <v>0.1052</v>
      </c>
      <c r="I231">
        <v>0.1103</v>
      </c>
      <c r="J231">
        <v>0.1181</v>
      </c>
      <c r="K231">
        <v>0.11169999999999999</v>
      </c>
      <c r="L231">
        <v>0.12609999999999999</v>
      </c>
      <c r="M231">
        <v>0.12590000000000001</v>
      </c>
      <c r="N231">
        <v>0.1293</v>
      </c>
      <c r="O231">
        <v>0.1348</v>
      </c>
    </row>
    <row r="232" spans="2:15" x14ac:dyDescent="0.25">
      <c r="D232">
        <v>9.98E-2</v>
      </c>
      <c r="E232">
        <v>9.2499999999999999E-2</v>
      </c>
      <c r="F232">
        <v>8.3199999999999996E-2</v>
      </c>
      <c r="G232">
        <v>0.1106</v>
      </c>
      <c r="H232">
        <v>0.1069</v>
      </c>
      <c r="I232">
        <v>0.114</v>
      </c>
      <c r="J232">
        <v>0.1308</v>
      </c>
      <c r="K232">
        <v>0.1065</v>
      </c>
      <c r="L232">
        <v>0.12859999999999999</v>
      </c>
      <c r="M232">
        <v>0.1363</v>
      </c>
      <c r="N232">
        <v>0.13339999999999999</v>
      </c>
      <c r="O232">
        <v>0.13819999999999999</v>
      </c>
    </row>
    <row r="233" spans="2:15" x14ac:dyDescent="0.25">
      <c r="D233">
        <v>0.115</v>
      </c>
      <c r="E233">
        <v>0.13139999999999999</v>
      </c>
      <c r="F233">
        <v>0.1358</v>
      </c>
      <c r="G233">
        <v>0.12770000000000001</v>
      </c>
      <c r="H233">
        <v>0.17130000000000001</v>
      </c>
      <c r="I233">
        <v>0.12189999999999999</v>
      </c>
      <c r="J233">
        <v>0.1236</v>
      </c>
      <c r="K233">
        <v>9.3200000000000005E-2</v>
      </c>
      <c r="L233">
        <v>9.4700000000000006E-2</v>
      </c>
      <c r="M233">
        <v>0.12939999999999999</v>
      </c>
      <c r="N233">
        <v>7.0999999999999994E-2</v>
      </c>
      <c r="O233">
        <v>7.7299999999999994E-2</v>
      </c>
    </row>
    <row r="234" spans="2:15" x14ac:dyDescent="0.25">
      <c r="D234">
        <v>0.13489999999999999</v>
      </c>
      <c r="E234">
        <v>0.1386</v>
      </c>
      <c r="F234">
        <v>0.14749999999999999</v>
      </c>
      <c r="G234">
        <v>0.1434</v>
      </c>
      <c r="H234">
        <v>0.1615</v>
      </c>
      <c r="I234">
        <v>0.14630000000000001</v>
      </c>
      <c r="J234">
        <v>0.1201</v>
      </c>
      <c r="K234">
        <v>0.11559999999999999</v>
      </c>
      <c r="L234">
        <v>9.8400000000000001E-2</v>
      </c>
      <c r="M234">
        <v>0.16270000000000001</v>
      </c>
      <c r="N234">
        <v>8.0500000000000002E-2</v>
      </c>
      <c r="O234">
        <v>8.4599999999999995E-2</v>
      </c>
    </row>
    <row r="235" spans="2:15" x14ac:dyDescent="0.25">
      <c r="D235">
        <v>-2.9999999999999997E-4</v>
      </c>
      <c r="E235">
        <v>-5.0000000000000001E-4</v>
      </c>
      <c r="F235">
        <v>-2.0000000000000001E-4</v>
      </c>
      <c r="G235">
        <v>-2.9999999999999997E-4</v>
      </c>
      <c r="H235">
        <v>-5.0000000000000001E-4</v>
      </c>
      <c r="I235">
        <v>-4.0000000000000002E-4</v>
      </c>
      <c r="J235">
        <v>-2.9999999999999997E-4</v>
      </c>
      <c r="K235">
        <v>-4.0000000000000002E-4</v>
      </c>
      <c r="L235">
        <v>-2.9999999999999997E-4</v>
      </c>
      <c r="M235">
        <v>-4.0000000000000002E-4</v>
      </c>
      <c r="N235">
        <v>-5.9999999999999995E-4</v>
      </c>
      <c r="O235">
        <v>-5.0000000000000001E-4</v>
      </c>
    </row>
    <row r="236" spans="2:15" x14ac:dyDescent="0.25">
      <c r="D236">
        <v>-2.0000000000000001E-4</v>
      </c>
      <c r="E236">
        <v>-2.9999999999999997E-4</v>
      </c>
      <c r="F236">
        <v>-1E-4</v>
      </c>
      <c r="G236">
        <v>-1E-4</v>
      </c>
      <c r="H236">
        <v>-4.0000000000000002E-4</v>
      </c>
      <c r="I236">
        <v>-2.9999999999999997E-4</v>
      </c>
      <c r="J236">
        <v>-4.0000000000000002E-4</v>
      </c>
      <c r="K236">
        <v>-5.0000000000000001E-4</v>
      </c>
      <c r="L236">
        <v>-5.0000000000000001E-4</v>
      </c>
      <c r="M236">
        <v>-4.0000000000000002E-4</v>
      </c>
      <c r="N236">
        <v>-4.0000000000000002E-4</v>
      </c>
      <c r="O236">
        <v>-1E-4</v>
      </c>
    </row>
    <row r="238" spans="2:15" x14ac:dyDescent="0.25">
      <c r="B238" s="1">
        <v>0.54166666666666663</v>
      </c>
      <c r="C238">
        <v>30</v>
      </c>
      <c r="D238">
        <v>0.1244</v>
      </c>
      <c r="E238">
        <v>9.8100000000000007E-2</v>
      </c>
      <c r="F238">
        <v>8.2600000000000007E-2</v>
      </c>
      <c r="G238">
        <v>9.8199999999999996E-2</v>
      </c>
      <c r="H238">
        <v>0.1147</v>
      </c>
      <c r="I238">
        <v>0.1215</v>
      </c>
      <c r="J238">
        <v>0.1026</v>
      </c>
      <c r="K238">
        <v>0.1231</v>
      </c>
      <c r="L238">
        <v>9.74E-2</v>
      </c>
      <c r="M238">
        <v>0.12520000000000001</v>
      </c>
      <c r="N238">
        <v>0.11459999999999999</v>
      </c>
      <c r="O238">
        <v>0.14449999999999999</v>
      </c>
    </row>
    <row r="239" spans="2:15" x14ac:dyDescent="0.25">
      <c r="D239">
        <v>0.13070000000000001</v>
      </c>
      <c r="E239">
        <v>9.6199999999999994E-2</v>
      </c>
      <c r="F239">
        <v>0.1119</v>
      </c>
      <c r="G239">
        <v>0.1024</v>
      </c>
      <c r="H239">
        <v>0.115</v>
      </c>
      <c r="I239">
        <v>0.1195</v>
      </c>
      <c r="J239">
        <v>8.6499999999999994E-2</v>
      </c>
      <c r="K239">
        <v>0.14599999999999999</v>
      </c>
      <c r="L239">
        <v>0.1173</v>
      </c>
      <c r="M239">
        <v>0.1167</v>
      </c>
      <c r="N239">
        <v>0.1108</v>
      </c>
      <c r="O239">
        <v>0.14419999999999999</v>
      </c>
    </row>
    <row r="240" spans="2:15" x14ac:dyDescent="0.25">
      <c r="D240">
        <v>0.1168</v>
      </c>
      <c r="E240">
        <v>9.2999999999999999E-2</v>
      </c>
      <c r="F240">
        <v>9.5299999999999996E-2</v>
      </c>
      <c r="G240">
        <v>0.1239</v>
      </c>
      <c r="H240">
        <v>0.1104</v>
      </c>
      <c r="I240">
        <v>0.1168</v>
      </c>
      <c r="J240">
        <v>0.125</v>
      </c>
      <c r="K240">
        <v>0.1179</v>
      </c>
      <c r="L240">
        <v>0.13320000000000001</v>
      </c>
      <c r="M240">
        <v>0.1326</v>
      </c>
      <c r="N240">
        <v>0.13669999999999999</v>
      </c>
      <c r="O240">
        <v>0.14219999999999999</v>
      </c>
    </row>
    <row r="241" spans="2:15" x14ac:dyDescent="0.25">
      <c r="D241">
        <v>0.1053</v>
      </c>
      <c r="E241">
        <v>9.7699999999999995E-2</v>
      </c>
      <c r="F241">
        <v>6.5000000000000002E-2</v>
      </c>
      <c r="G241">
        <v>0.11650000000000001</v>
      </c>
      <c r="H241">
        <v>0.11260000000000001</v>
      </c>
      <c r="I241">
        <v>0.12</v>
      </c>
      <c r="J241">
        <v>0.13769999999999999</v>
      </c>
      <c r="K241">
        <v>0.11210000000000001</v>
      </c>
      <c r="L241">
        <v>0.13550000000000001</v>
      </c>
      <c r="M241">
        <v>0.14319999999999999</v>
      </c>
      <c r="N241">
        <v>0.14050000000000001</v>
      </c>
      <c r="O241">
        <v>0.1457</v>
      </c>
    </row>
    <row r="242" spans="2:15" x14ac:dyDescent="0.25">
      <c r="D242">
        <v>0.121</v>
      </c>
      <c r="E242">
        <v>0.13819999999999999</v>
      </c>
      <c r="F242">
        <v>0.1431</v>
      </c>
      <c r="G242">
        <v>0.13469999999999999</v>
      </c>
      <c r="H242">
        <v>0.18049999999999999</v>
      </c>
      <c r="I242">
        <v>0.128</v>
      </c>
      <c r="J242">
        <v>0.12989999999999999</v>
      </c>
      <c r="K242">
        <v>9.7600000000000006E-2</v>
      </c>
      <c r="L242">
        <v>9.8799999999999999E-2</v>
      </c>
      <c r="M242">
        <v>0.13650000000000001</v>
      </c>
      <c r="N242">
        <v>7.4099999999999999E-2</v>
      </c>
      <c r="O242">
        <v>8.1900000000000001E-2</v>
      </c>
    </row>
    <row r="243" spans="2:15" x14ac:dyDescent="0.25">
      <c r="D243">
        <v>0.1419</v>
      </c>
      <c r="E243">
        <v>0.14599999999999999</v>
      </c>
      <c r="F243">
        <v>0.155</v>
      </c>
      <c r="G243">
        <v>0.151</v>
      </c>
      <c r="H243">
        <v>0.17</v>
      </c>
      <c r="I243">
        <v>0.1542</v>
      </c>
      <c r="J243">
        <v>0.1275</v>
      </c>
      <c r="K243">
        <v>0.1216</v>
      </c>
      <c r="L243">
        <v>0.1033</v>
      </c>
      <c r="M243">
        <v>0.1711</v>
      </c>
      <c r="N243">
        <v>8.4500000000000006E-2</v>
      </c>
      <c r="O243">
        <v>8.9399999999999993E-2</v>
      </c>
    </row>
    <row r="244" spans="2:15" x14ac:dyDescent="0.25">
      <c r="D244">
        <v>-4.0000000000000002E-4</v>
      </c>
      <c r="E244">
        <v>-2.9999999999999997E-4</v>
      </c>
      <c r="F244">
        <v>-4.0000000000000002E-4</v>
      </c>
      <c r="G244">
        <v>-5.0000000000000001E-4</v>
      </c>
      <c r="H244">
        <v>-4.0000000000000002E-4</v>
      </c>
      <c r="I244">
        <v>-4.0000000000000002E-4</v>
      </c>
      <c r="J244">
        <v>-2.9999999999999997E-4</v>
      </c>
      <c r="K244">
        <v>-5.9999999999999995E-4</v>
      </c>
      <c r="L244">
        <v>-2.9999999999999997E-4</v>
      </c>
      <c r="M244">
        <v>-5.0000000000000001E-4</v>
      </c>
      <c r="N244">
        <v>-6.9999999999999999E-4</v>
      </c>
      <c r="O244">
        <v>-5.0000000000000001E-4</v>
      </c>
    </row>
    <row r="245" spans="2:15" x14ac:dyDescent="0.25">
      <c r="D245">
        <v>-2.9999999999999997E-4</v>
      </c>
      <c r="E245">
        <v>-2.9999999999999997E-4</v>
      </c>
      <c r="F245">
        <v>-1E-4</v>
      </c>
      <c r="G245">
        <v>-2.9999999999999997E-4</v>
      </c>
      <c r="H245">
        <v>-4.0000000000000002E-4</v>
      </c>
      <c r="I245">
        <v>-5.9999999999999995E-4</v>
      </c>
      <c r="J245">
        <v>-2.0000000000000001E-4</v>
      </c>
      <c r="K245">
        <v>-4.0000000000000002E-4</v>
      </c>
      <c r="L245">
        <v>-5.9999999999999995E-4</v>
      </c>
      <c r="M245">
        <v>-2.0000000000000001E-4</v>
      </c>
      <c r="N245">
        <v>-4.0000000000000002E-4</v>
      </c>
      <c r="O245">
        <v>-2.9999999999999997E-4</v>
      </c>
    </row>
    <row r="247" spans="2:15" x14ac:dyDescent="0.25">
      <c r="B247" s="1">
        <v>0.5625</v>
      </c>
      <c r="C247">
        <v>30</v>
      </c>
      <c r="D247">
        <v>0.13100000000000001</v>
      </c>
      <c r="E247">
        <v>0.10340000000000001</v>
      </c>
      <c r="F247">
        <v>8.72E-2</v>
      </c>
      <c r="G247">
        <v>0.1033</v>
      </c>
      <c r="H247">
        <v>0.1203</v>
      </c>
      <c r="I247">
        <v>0.12790000000000001</v>
      </c>
      <c r="J247">
        <v>0.1082</v>
      </c>
      <c r="K247">
        <v>0.12989999999999999</v>
      </c>
      <c r="L247">
        <v>0.1026</v>
      </c>
      <c r="M247">
        <v>0.13189999999999999</v>
      </c>
      <c r="N247">
        <v>0.1205</v>
      </c>
      <c r="O247">
        <v>0.15090000000000001</v>
      </c>
    </row>
    <row r="248" spans="2:15" x14ac:dyDescent="0.25">
      <c r="D248">
        <v>0.13769999999999999</v>
      </c>
      <c r="E248">
        <v>0.10150000000000001</v>
      </c>
      <c r="F248">
        <v>0.1179</v>
      </c>
      <c r="G248">
        <v>0.1079</v>
      </c>
      <c r="H248">
        <v>0.1212</v>
      </c>
      <c r="I248">
        <v>0.12590000000000001</v>
      </c>
      <c r="J248">
        <v>9.1399999999999995E-2</v>
      </c>
      <c r="K248">
        <v>0.154</v>
      </c>
      <c r="L248">
        <v>0.12330000000000001</v>
      </c>
      <c r="M248">
        <v>0.123</v>
      </c>
      <c r="N248">
        <v>0.11650000000000001</v>
      </c>
      <c r="O248">
        <v>0.15160000000000001</v>
      </c>
    </row>
    <row r="249" spans="2:15" x14ac:dyDescent="0.25">
      <c r="D249">
        <v>0.12280000000000001</v>
      </c>
      <c r="E249">
        <v>9.8400000000000001E-2</v>
      </c>
      <c r="F249">
        <v>0.1002</v>
      </c>
      <c r="G249">
        <v>0.1308</v>
      </c>
      <c r="H249">
        <v>0.11600000000000001</v>
      </c>
      <c r="I249">
        <v>0.1229</v>
      </c>
      <c r="J249">
        <v>0.13139999999999999</v>
      </c>
      <c r="K249">
        <v>0.12429999999999999</v>
      </c>
      <c r="L249">
        <v>0.14019999999999999</v>
      </c>
      <c r="M249">
        <v>0.14000000000000001</v>
      </c>
      <c r="N249">
        <v>0.14399999999999999</v>
      </c>
      <c r="O249">
        <v>0.14990000000000001</v>
      </c>
    </row>
    <row r="250" spans="2:15" x14ac:dyDescent="0.25">
      <c r="D250">
        <v>0.1108</v>
      </c>
      <c r="E250">
        <v>0.10299999999999999</v>
      </c>
      <c r="F250">
        <v>7.0900000000000005E-2</v>
      </c>
      <c r="G250">
        <v>0.122</v>
      </c>
      <c r="H250">
        <v>0.11840000000000001</v>
      </c>
      <c r="I250">
        <v>0.1265</v>
      </c>
      <c r="J250">
        <v>0.14530000000000001</v>
      </c>
      <c r="K250">
        <v>0.1181</v>
      </c>
      <c r="L250">
        <v>0.14230000000000001</v>
      </c>
      <c r="M250">
        <v>0.15010000000000001</v>
      </c>
      <c r="N250">
        <v>0.14799999999999999</v>
      </c>
      <c r="O250">
        <v>0.15340000000000001</v>
      </c>
    </row>
    <row r="251" spans="2:15" x14ac:dyDescent="0.25">
      <c r="D251">
        <v>0.127</v>
      </c>
      <c r="E251">
        <v>0.1522</v>
      </c>
      <c r="F251">
        <v>0.15040000000000001</v>
      </c>
      <c r="G251">
        <v>0.14169999999999999</v>
      </c>
      <c r="H251">
        <v>0.1893</v>
      </c>
      <c r="I251">
        <v>0.13519999999999999</v>
      </c>
      <c r="J251">
        <v>0.1361</v>
      </c>
      <c r="K251">
        <v>0.1028</v>
      </c>
      <c r="L251">
        <v>0.10340000000000001</v>
      </c>
      <c r="M251">
        <v>0.1431</v>
      </c>
      <c r="N251">
        <v>7.8100000000000003E-2</v>
      </c>
      <c r="O251">
        <v>8.5699999999999998E-2</v>
      </c>
    </row>
    <row r="252" spans="2:15" x14ac:dyDescent="0.25">
      <c r="D252">
        <v>0.14899999999999999</v>
      </c>
      <c r="E252">
        <v>0.1535</v>
      </c>
      <c r="F252">
        <v>0.16300000000000001</v>
      </c>
      <c r="G252">
        <v>0.1585</v>
      </c>
      <c r="H252">
        <v>0.17849999999999999</v>
      </c>
      <c r="I252">
        <v>0.1615</v>
      </c>
      <c r="J252">
        <v>0.13239999999999999</v>
      </c>
      <c r="K252">
        <v>0.12759999999999999</v>
      </c>
      <c r="L252">
        <v>0.108</v>
      </c>
      <c r="M252">
        <v>0.17929999999999999</v>
      </c>
      <c r="N252">
        <v>8.8499999999999995E-2</v>
      </c>
      <c r="O252">
        <v>9.3700000000000006E-2</v>
      </c>
    </row>
    <row r="253" spans="2:15" x14ac:dyDescent="0.25">
      <c r="D253">
        <v>-4.0000000000000002E-4</v>
      </c>
      <c r="E253">
        <v>-4.0000000000000002E-4</v>
      </c>
      <c r="F253">
        <v>-5.0000000000000001E-4</v>
      </c>
      <c r="G253">
        <v>-5.0000000000000001E-4</v>
      </c>
      <c r="H253">
        <v>-4.0000000000000002E-4</v>
      </c>
      <c r="I253">
        <v>-4.0000000000000002E-4</v>
      </c>
      <c r="J253">
        <v>-2.0000000000000001E-4</v>
      </c>
      <c r="K253">
        <v>-5.0000000000000001E-4</v>
      </c>
      <c r="L253">
        <v>-2.9999999999999997E-4</v>
      </c>
      <c r="M253">
        <v>-4.0000000000000002E-4</v>
      </c>
      <c r="N253">
        <v>-5.0000000000000001E-4</v>
      </c>
      <c r="O253">
        <v>-5.9999999999999995E-4</v>
      </c>
    </row>
    <row r="254" spans="2:15" x14ac:dyDescent="0.25">
      <c r="D254">
        <v>-2.0000000000000001E-4</v>
      </c>
      <c r="E254">
        <v>-4.0000000000000002E-4</v>
      </c>
      <c r="F254">
        <v>-2.0000000000000001E-4</v>
      </c>
      <c r="G254">
        <v>-4.0000000000000002E-4</v>
      </c>
      <c r="H254">
        <v>-5.0000000000000001E-4</v>
      </c>
      <c r="I254">
        <v>-4.0000000000000002E-4</v>
      </c>
      <c r="J254">
        <v>-2.0000000000000001E-4</v>
      </c>
      <c r="K254">
        <v>-5.0000000000000001E-4</v>
      </c>
      <c r="L254">
        <v>-5.0000000000000001E-4</v>
      </c>
      <c r="M254">
        <v>-2.0000000000000001E-4</v>
      </c>
      <c r="N254">
        <v>-5.0000000000000001E-4</v>
      </c>
      <c r="O254">
        <v>-2.9999999999999997E-4</v>
      </c>
    </row>
    <row r="256" spans="2:15" x14ac:dyDescent="0.25">
      <c r="B256" s="1">
        <v>0.58333333333333337</v>
      </c>
      <c r="C256">
        <v>30</v>
      </c>
      <c r="D256">
        <v>0.1376</v>
      </c>
      <c r="E256">
        <v>0.1087</v>
      </c>
      <c r="F256">
        <v>9.1899999999999996E-2</v>
      </c>
      <c r="G256">
        <v>0.10879999999999999</v>
      </c>
      <c r="H256">
        <v>0.12620000000000001</v>
      </c>
      <c r="I256">
        <v>0.13420000000000001</v>
      </c>
      <c r="J256">
        <v>0.1132</v>
      </c>
      <c r="K256">
        <v>0.13669999999999999</v>
      </c>
      <c r="L256">
        <v>0.1075</v>
      </c>
      <c r="M256">
        <v>0.1386</v>
      </c>
      <c r="N256">
        <v>0.12659999999999999</v>
      </c>
      <c r="O256">
        <v>0.1575</v>
      </c>
    </row>
    <row r="257" spans="2:15" x14ac:dyDescent="0.25">
      <c r="D257">
        <v>0.1449</v>
      </c>
      <c r="E257">
        <v>0.1065</v>
      </c>
      <c r="F257">
        <v>0.12379999999999999</v>
      </c>
      <c r="G257">
        <v>0.11310000000000001</v>
      </c>
      <c r="H257">
        <v>0.1275</v>
      </c>
      <c r="I257">
        <v>0.13220000000000001</v>
      </c>
      <c r="J257">
        <v>9.5899999999999999E-2</v>
      </c>
      <c r="K257">
        <v>0.1615</v>
      </c>
      <c r="L257">
        <v>0.12939999999999999</v>
      </c>
      <c r="M257">
        <v>0.12920000000000001</v>
      </c>
      <c r="N257">
        <v>0.1221</v>
      </c>
      <c r="O257">
        <v>0.1588</v>
      </c>
    </row>
    <row r="258" spans="2:15" x14ac:dyDescent="0.25">
      <c r="D258">
        <v>0.129</v>
      </c>
      <c r="E258">
        <v>0.1028</v>
      </c>
      <c r="F258">
        <v>0.1045</v>
      </c>
      <c r="G258">
        <v>0.13700000000000001</v>
      </c>
      <c r="H258">
        <v>0.12189999999999999</v>
      </c>
      <c r="I258">
        <v>0.1278</v>
      </c>
      <c r="J258">
        <v>0.13819999999999999</v>
      </c>
      <c r="K258">
        <v>0.12970000000000001</v>
      </c>
      <c r="L258">
        <v>0.14749999999999999</v>
      </c>
      <c r="M258">
        <v>0.1469</v>
      </c>
      <c r="N258">
        <v>0.15110000000000001</v>
      </c>
      <c r="O258">
        <v>0.15740000000000001</v>
      </c>
    </row>
    <row r="259" spans="2:15" x14ac:dyDescent="0.25">
      <c r="D259">
        <v>0.1163</v>
      </c>
      <c r="E259">
        <v>0.1081</v>
      </c>
      <c r="F259">
        <v>9.7699999999999995E-2</v>
      </c>
      <c r="G259">
        <v>0.12809999999999999</v>
      </c>
      <c r="H259">
        <v>0.1242</v>
      </c>
      <c r="I259">
        <v>0.1328</v>
      </c>
      <c r="J259">
        <v>0.15240000000000001</v>
      </c>
      <c r="K259">
        <v>0.1244</v>
      </c>
      <c r="L259">
        <v>0.1492</v>
      </c>
      <c r="M259">
        <v>0.15720000000000001</v>
      </c>
      <c r="N259">
        <v>0.155</v>
      </c>
      <c r="O259">
        <v>0.16070000000000001</v>
      </c>
    </row>
    <row r="260" spans="2:15" x14ac:dyDescent="0.25">
      <c r="D260">
        <v>0.13320000000000001</v>
      </c>
      <c r="E260">
        <v>0.16109999999999999</v>
      </c>
      <c r="F260">
        <v>0.15820000000000001</v>
      </c>
      <c r="G260">
        <v>0.14849999999999999</v>
      </c>
      <c r="H260">
        <v>0.19919999999999999</v>
      </c>
      <c r="I260">
        <v>0.1411</v>
      </c>
      <c r="J260">
        <v>0.1429</v>
      </c>
      <c r="K260">
        <v>0.1077</v>
      </c>
      <c r="L260">
        <v>0.10829999999999999</v>
      </c>
      <c r="M260">
        <v>0.14979999999999999</v>
      </c>
      <c r="N260">
        <v>8.1699999999999995E-2</v>
      </c>
      <c r="O260">
        <v>9.0200000000000002E-2</v>
      </c>
    </row>
    <row r="261" spans="2:15" x14ac:dyDescent="0.25">
      <c r="D261">
        <v>0.15620000000000001</v>
      </c>
      <c r="E261">
        <v>0.16059999999999999</v>
      </c>
      <c r="F261">
        <v>0.17050000000000001</v>
      </c>
      <c r="G261">
        <v>0.16589999999999999</v>
      </c>
      <c r="H261">
        <v>0.187</v>
      </c>
      <c r="I261">
        <v>0.16919999999999999</v>
      </c>
      <c r="J261">
        <v>0.13850000000000001</v>
      </c>
      <c r="K261">
        <v>0.13350000000000001</v>
      </c>
      <c r="L261">
        <v>0.11310000000000001</v>
      </c>
      <c r="M261">
        <v>0.18759999999999999</v>
      </c>
      <c r="N261">
        <v>9.2799999999999994E-2</v>
      </c>
      <c r="O261">
        <v>9.8400000000000001E-2</v>
      </c>
    </row>
    <row r="262" spans="2:15" x14ac:dyDescent="0.25">
      <c r="D262">
        <v>-5.0000000000000001E-4</v>
      </c>
      <c r="E262">
        <v>-2.9999999999999997E-4</v>
      </c>
      <c r="F262">
        <v>-2.0000000000000001E-4</v>
      </c>
      <c r="G262">
        <v>-2.9999999999999997E-4</v>
      </c>
      <c r="H262">
        <v>-2.9999999999999997E-4</v>
      </c>
      <c r="I262">
        <v>-4.0000000000000002E-4</v>
      </c>
      <c r="J262">
        <v>-2.0000000000000001E-4</v>
      </c>
      <c r="K262">
        <v>-5.0000000000000001E-4</v>
      </c>
      <c r="L262">
        <v>-1E-4</v>
      </c>
      <c r="M262">
        <v>-2.9999999999999997E-4</v>
      </c>
      <c r="N262">
        <v>-2.9999999999999997E-4</v>
      </c>
      <c r="O262">
        <v>-2.9999999999999997E-4</v>
      </c>
    </row>
    <row r="263" spans="2:15" x14ac:dyDescent="0.25">
      <c r="D263">
        <v>-2.9999999999999997E-4</v>
      </c>
      <c r="E263">
        <v>-2.9999999999999997E-4</v>
      </c>
      <c r="F263">
        <v>-1E-4</v>
      </c>
      <c r="G263">
        <v>-4.0000000000000002E-4</v>
      </c>
      <c r="H263">
        <v>-2.9999999999999997E-4</v>
      </c>
      <c r="I263">
        <v>-5.9999999999999995E-4</v>
      </c>
      <c r="J263">
        <v>-2.9999999999999997E-4</v>
      </c>
      <c r="K263">
        <v>-4.0000000000000002E-4</v>
      </c>
      <c r="L263">
        <v>-5.0000000000000001E-4</v>
      </c>
      <c r="M263">
        <v>-2.9999999999999997E-4</v>
      </c>
      <c r="N263">
        <v>-4.0000000000000002E-4</v>
      </c>
      <c r="O263">
        <v>-1E-4</v>
      </c>
    </row>
    <row r="265" spans="2:15" x14ac:dyDescent="0.25">
      <c r="B265" t="s">
        <v>0</v>
      </c>
      <c r="C265" t="s">
        <v>1</v>
      </c>
      <c r="D265">
        <v>1</v>
      </c>
      <c r="E265">
        <v>2</v>
      </c>
      <c r="F265">
        <v>3</v>
      </c>
      <c r="G265">
        <v>4</v>
      </c>
      <c r="H265">
        <v>5</v>
      </c>
      <c r="I265">
        <v>6</v>
      </c>
      <c r="J265">
        <v>7</v>
      </c>
      <c r="K265">
        <v>8</v>
      </c>
      <c r="L265">
        <v>9</v>
      </c>
      <c r="M265">
        <v>10</v>
      </c>
      <c r="N265">
        <v>11</v>
      </c>
      <c r="O265">
        <v>12</v>
      </c>
    </row>
    <row r="266" spans="2:15" x14ac:dyDescent="0.25">
      <c r="D266">
        <v>10.317022</v>
      </c>
      <c r="E266">
        <v>8.0825399999999998</v>
      </c>
      <c r="F266">
        <v>6.6720309999999996</v>
      </c>
      <c r="G266">
        <v>8.1280239999999999</v>
      </c>
      <c r="H266">
        <v>9.4823210000000007</v>
      </c>
      <c r="I266">
        <v>10.053038000000001</v>
      </c>
      <c r="J266">
        <v>8.4930489999999992</v>
      </c>
      <c r="K266">
        <v>10.236617000000001</v>
      </c>
      <c r="L266">
        <v>8.1827039999999993</v>
      </c>
      <c r="M266">
        <v>10.399343</v>
      </c>
      <c r="N266">
        <v>9.5589490000000001</v>
      </c>
      <c r="O266">
        <v>12.034319</v>
      </c>
    </row>
    <row r="267" spans="2:15" x14ac:dyDescent="0.25">
      <c r="D267">
        <v>10.877176</v>
      </c>
      <c r="E267">
        <v>8.007225</v>
      </c>
      <c r="F267">
        <v>9.2893270000000001</v>
      </c>
      <c r="G267">
        <v>8.4954020000000003</v>
      </c>
      <c r="H267">
        <v>9.5434590000000004</v>
      </c>
      <c r="I267">
        <v>9.9338259999999998</v>
      </c>
      <c r="J267">
        <v>7.2161470000000003</v>
      </c>
      <c r="K267">
        <v>12.167268999999999</v>
      </c>
      <c r="L267">
        <v>9.7806789999999992</v>
      </c>
      <c r="M267">
        <v>9.6956209999999992</v>
      </c>
      <c r="N267">
        <v>9.2044879999999996</v>
      </c>
      <c r="O267">
        <v>12.041817</v>
      </c>
    </row>
    <row r="268" spans="2:15" x14ac:dyDescent="0.25">
      <c r="D268">
        <v>9.7000550000000008</v>
      </c>
      <c r="E268">
        <v>7.698194</v>
      </c>
      <c r="F268">
        <v>7.9524900000000001</v>
      </c>
      <c r="G268">
        <v>10.314833</v>
      </c>
      <c r="H268">
        <v>9.4188829999999992</v>
      </c>
      <c r="I268">
        <v>9.5174599999999998</v>
      </c>
      <c r="J268">
        <v>10.475861999999999</v>
      </c>
      <c r="K268">
        <v>9.7944169999999993</v>
      </c>
      <c r="L268">
        <v>11.034756</v>
      </c>
      <c r="M268">
        <v>11.14532</v>
      </c>
      <c r="N268">
        <v>11.465134000000001</v>
      </c>
      <c r="O268">
        <v>11.919321</v>
      </c>
    </row>
    <row r="269" spans="2:15" x14ac:dyDescent="0.25">
      <c r="D269">
        <v>8.7713190000000001</v>
      </c>
      <c r="E269">
        <v>8.1356870000000008</v>
      </c>
      <c r="F269">
        <v>6.2729059999999999</v>
      </c>
      <c r="G269">
        <v>9.7177340000000001</v>
      </c>
      <c r="H269">
        <v>9.4193210000000001</v>
      </c>
      <c r="I269">
        <v>9.95364</v>
      </c>
      <c r="J269">
        <v>11.51144</v>
      </c>
      <c r="K269">
        <v>9.2722499999999997</v>
      </c>
      <c r="L269">
        <v>11.266501999999999</v>
      </c>
      <c r="M269">
        <v>11.877504</v>
      </c>
      <c r="N269">
        <v>11.722113</v>
      </c>
      <c r="O269">
        <v>12.153257</v>
      </c>
    </row>
    <row r="270" spans="2:15" x14ac:dyDescent="0.25">
      <c r="D270">
        <v>9.9741110000000006</v>
      </c>
      <c r="E270">
        <v>11.431582000000001</v>
      </c>
      <c r="F270">
        <v>11.909579000000001</v>
      </c>
      <c r="G270">
        <v>11.208265000000001</v>
      </c>
      <c r="H270">
        <v>14.99075</v>
      </c>
      <c r="I270">
        <v>10.633552</v>
      </c>
      <c r="J270">
        <v>10.702189000000001</v>
      </c>
      <c r="K270">
        <v>8.1072249999999997</v>
      </c>
      <c r="L270">
        <v>8.1429670000000005</v>
      </c>
      <c r="M270">
        <v>11.357417</v>
      </c>
      <c r="N270">
        <v>6.144171</v>
      </c>
      <c r="O270">
        <v>6.7419269999999996</v>
      </c>
    </row>
    <row r="271" spans="2:15" x14ac:dyDescent="0.25">
      <c r="D271">
        <v>11.806075999999999</v>
      </c>
      <c r="E271">
        <v>12.204651999999999</v>
      </c>
      <c r="F271">
        <v>12.937110000000001</v>
      </c>
      <c r="G271">
        <v>12.61434</v>
      </c>
      <c r="H271">
        <v>14.157306999999999</v>
      </c>
      <c r="I271">
        <v>12.753748999999999</v>
      </c>
      <c r="J271">
        <v>10.483196</v>
      </c>
      <c r="K271">
        <v>10.088450999999999</v>
      </c>
      <c r="L271">
        <v>8.4995069999999995</v>
      </c>
      <c r="M271">
        <v>14.260591</v>
      </c>
      <c r="N271">
        <v>6.9521069999999998</v>
      </c>
      <c r="O271">
        <v>7.3668310000000004</v>
      </c>
    </row>
    <row r="272" spans="2:15" x14ac:dyDescent="0.25">
      <c r="D272">
        <v>-2.2769999999999999E-2</v>
      </c>
      <c r="E272">
        <v>-2.6710000000000001E-2</v>
      </c>
      <c r="F272">
        <v>-2.9721000000000001E-2</v>
      </c>
      <c r="G272">
        <v>-1.9539999999999998E-2</v>
      </c>
      <c r="H272">
        <v>-1.7132000000000001E-2</v>
      </c>
      <c r="I272">
        <v>-1.8062000000000002E-2</v>
      </c>
      <c r="J272">
        <v>-9.5239999999999995E-3</v>
      </c>
      <c r="K272">
        <v>-2.3480999999999998E-2</v>
      </c>
      <c r="L272">
        <v>-2.2824000000000001E-2</v>
      </c>
      <c r="M272">
        <v>-2.0416E-2</v>
      </c>
      <c r="N272">
        <v>-2.2113000000000001E-2</v>
      </c>
      <c r="O272">
        <v>-2.1346E-2</v>
      </c>
    </row>
    <row r="273" spans="4:15" x14ac:dyDescent="0.25">
      <c r="D273">
        <v>-1.4833000000000001E-2</v>
      </c>
      <c r="E273">
        <v>-1.5325999999999999E-2</v>
      </c>
      <c r="F273">
        <v>-9.4140000000000005E-3</v>
      </c>
      <c r="G273">
        <v>-1.5545E-2</v>
      </c>
      <c r="H273">
        <v>-2.4302000000000001E-2</v>
      </c>
      <c r="I273">
        <v>-2.1128000000000001E-2</v>
      </c>
      <c r="J273">
        <v>-1.9321000000000001E-2</v>
      </c>
      <c r="K273">
        <v>-2.9392000000000001E-2</v>
      </c>
      <c r="L273">
        <v>-2.5014000000000002E-2</v>
      </c>
      <c r="M273">
        <v>-2.2714999999999999E-2</v>
      </c>
      <c r="N273">
        <v>-2.5888999999999999E-2</v>
      </c>
      <c r="O273">
        <v>-1.2971999999999999E-2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3"/>
  <sheetViews>
    <sheetView workbookViewId="0">
      <selection activeCell="R53" sqref="A1:R53"/>
    </sheetView>
  </sheetViews>
  <sheetFormatPr defaultColWidth="9.109375" defaultRowHeight="13.2" x14ac:dyDescent="0.25"/>
  <cols>
    <col min="1" max="1" width="10.109375" style="2" bestFit="1" customWidth="1"/>
    <col min="2" max="4" width="9.109375" style="2"/>
    <col min="5" max="5" width="9.44140625" style="2" bestFit="1" customWidth="1"/>
    <col min="6" max="7" width="9.109375" style="2"/>
    <col min="8" max="8" width="9.109375" style="3"/>
    <col min="9" max="31" width="9.109375" style="2"/>
    <col min="32" max="32" width="9.44140625" style="2" bestFit="1" customWidth="1"/>
    <col min="33" max="33" width="9.21875" style="2" bestFit="1" customWidth="1"/>
    <col min="34" max="36" width="9.109375" style="2"/>
    <col min="37" max="43" width="9.109375" style="23"/>
    <col min="44" max="44" width="12.33203125" style="23" bestFit="1" customWidth="1"/>
    <col min="45" max="45" width="9.109375" style="23"/>
    <col min="46" max="46" width="9.44140625" style="2" bestFit="1" customWidth="1"/>
    <col min="47" max="16384" width="9.109375" style="2"/>
  </cols>
  <sheetData>
    <row r="1" spans="1:64" x14ac:dyDescent="0.25">
      <c r="A1" s="20">
        <v>42983</v>
      </c>
    </row>
    <row r="2" spans="1:64" x14ac:dyDescent="0.25">
      <c r="A2" s="143" t="s">
        <v>11</v>
      </c>
      <c r="B2" s="143"/>
      <c r="C2" s="143"/>
      <c r="D2" s="143"/>
      <c r="E2" s="143"/>
      <c r="F2" s="143"/>
    </row>
    <row r="3" spans="1:64" x14ac:dyDescent="0.25">
      <c r="A3" s="22" t="s">
        <v>15</v>
      </c>
      <c r="B3" s="22"/>
      <c r="C3" s="22"/>
      <c r="D3" s="22"/>
      <c r="E3" s="22"/>
      <c r="F3" s="22"/>
    </row>
    <row r="4" spans="1:64" x14ac:dyDescent="0.25">
      <c r="A4" s="143" t="s">
        <v>16</v>
      </c>
      <c r="B4" s="143"/>
      <c r="C4" s="143"/>
      <c r="D4" s="143"/>
      <c r="E4" s="143"/>
      <c r="F4" s="143"/>
      <c r="G4" s="143"/>
      <c r="H4" s="143"/>
    </row>
    <row r="5" spans="1:64" x14ac:dyDescent="0.25">
      <c r="A5" s="22" t="s">
        <v>17</v>
      </c>
      <c r="B5" s="22"/>
      <c r="C5" s="22"/>
      <c r="D5" s="22"/>
      <c r="E5" s="22"/>
      <c r="F5" s="22"/>
      <c r="G5" s="22"/>
      <c r="H5" s="22"/>
      <c r="BH5" s="21" t="s">
        <v>28</v>
      </c>
    </row>
    <row r="6" spans="1:64" ht="13.8" thickBot="1" x14ac:dyDescent="0.3"/>
    <row r="7" spans="1:64" ht="13.8" thickBot="1" x14ac:dyDescent="0.3">
      <c r="A7" s="132" t="s">
        <v>13</v>
      </c>
      <c r="B7" s="133"/>
      <c r="C7" s="133"/>
      <c r="D7" s="133"/>
      <c r="E7" s="133"/>
      <c r="F7" s="133"/>
      <c r="G7" s="133"/>
      <c r="H7" s="134"/>
      <c r="J7" s="132" t="s">
        <v>12</v>
      </c>
      <c r="K7" s="133"/>
      <c r="L7" s="133"/>
      <c r="M7" s="133"/>
      <c r="N7" s="133"/>
      <c r="O7" s="133"/>
      <c r="P7" s="133"/>
      <c r="Q7" s="134"/>
      <c r="S7" s="132" t="s">
        <v>24</v>
      </c>
      <c r="T7" s="133"/>
      <c r="U7" s="133"/>
      <c r="V7" s="133"/>
      <c r="W7" s="133"/>
      <c r="X7" s="133"/>
      <c r="Y7" s="133"/>
      <c r="Z7" s="134"/>
      <c r="AB7" s="132" t="s">
        <v>14</v>
      </c>
      <c r="AC7" s="133"/>
      <c r="AD7" s="133"/>
      <c r="AE7" s="133"/>
      <c r="AF7" s="133"/>
      <c r="AG7" s="133"/>
      <c r="AH7" s="133"/>
      <c r="AI7" s="134"/>
      <c r="AJ7" s="5"/>
      <c r="AK7" s="5"/>
      <c r="AL7" s="5"/>
      <c r="AM7" s="5"/>
      <c r="AN7" s="5"/>
      <c r="AO7" s="5"/>
      <c r="AP7" s="5"/>
      <c r="AQ7" s="5"/>
      <c r="AR7" s="5"/>
      <c r="AS7" s="5"/>
      <c r="AT7" s="136" t="s">
        <v>21</v>
      </c>
      <c r="AU7" s="137"/>
      <c r="AV7" s="137"/>
      <c r="AW7" s="137"/>
      <c r="AX7" s="137"/>
      <c r="AY7" s="138"/>
      <c r="BA7" s="136" t="s">
        <v>22</v>
      </c>
      <c r="BB7" s="137"/>
      <c r="BC7" s="137"/>
      <c r="BD7" s="137"/>
      <c r="BE7" s="137"/>
      <c r="BF7" s="138"/>
      <c r="BH7" s="140" t="s">
        <v>25</v>
      </c>
      <c r="BI7" s="141"/>
      <c r="BJ7" s="141"/>
      <c r="BK7" s="141"/>
      <c r="BL7" s="142"/>
    </row>
    <row r="8" spans="1:64" ht="13.8" thickBot="1" x14ac:dyDescent="0.3">
      <c r="A8" s="4"/>
      <c r="B8" s="5"/>
      <c r="C8" s="5" t="s">
        <v>3</v>
      </c>
      <c r="D8" s="5" t="s">
        <v>4</v>
      </c>
      <c r="E8" s="6" t="s">
        <v>7</v>
      </c>
      <c r="F8" s="7" t="s">
        <v>8</v>
      </c>
      <c r="G8" s="5" t="s">
        <v>9</v>
      </c>
      <c r="H8" s="8" t="s">
        <v>10</v>
      </c>
      <c r="J8" s="4"/>
      <c r="K8" s="5"/>
      <c r="L8" s="5" t="s">
        <v>3</v>
      </c>
      <c r="M8" s="5" t="s">
        <v>4</v>
      </c>
      <c r="N8" s="6" t="s">
        <v>7</v>
      </c>
      <c r="O8" s="7" t="s">
        <v>8</v>
      </c>
      <c r="P8" s="5" t="s">
        <v>9</v>
      </c>
      <c r="Q8" s="8" t="s">
        <v>10</v>
      </c>
      <c r="S8" s="4"/>
      <c r="T8" s="5"/>
      <c r="U8" s="5" t="s">
        <v>3</v>
      </c>
      <c r="V8" s="5" t="s">
        <v>4</v>
      </c>
      <c r="W8" s="6" t="s">
        <v>7</v>
      </c>
      <c r="X8" s="7" t="s">
        <v>8</v>
      </c>
      <c r="Y8" s="5" t="s">
        <v>9</v>
      </c>
      <c r="Z8" s="8" t="s">
        <v>10</v>
      </c>
      <c r="AB8" s="16"/>
      <c r="AC8" s="5"/>
      <c r="AD8" s="5" t="s">
        <v>3</v>
      </c>
      <c r="AE8" s="5" t="s">
        <v>4</v>
      </c>
      <c r="AF8" s="6" t="s">
        <v>7</v>
      </c>
      <c r="AG8" s="7" t="s">
        <v>8</v>
      </c>
      <c r="AH8" s="5" t="s">
        <v>9</v>
      </c>
      <c r="AI8" s="8" t="s">
        <v>10</v>
      </c>
      <c r="AJ8" s="5"/>
      <c r="AK8" s="5"/>
      <c r="AL8" s="5"/>
      <c r="AM8" s="5"/>
      <c r="AN8" s="5"/>
      <c r="AO8" s="6" t="s">
        <v>7</v>
      </c>
      <c r="AP8" s="7" t="s">
        <v>8</v>
      </c>
      <c r="AQ8" s="5" t="s">
        <v>9</v>
      </c>
      <c r="AR8" s="8" t="s">
        <v>10</v>
      </c>
      <c r="AS8" s="5"/>
      <c r="AT8" s="44"/>
      <c r="AU8" s="45" t="s">
        <v>7</v>
      </c>
      <c r="AV8" s="46" t="s">
        <v>8</v>
      </c>
      <c r="AW8" s="47" t="s">
        <v>9</v>
      </c>
      <c r="AX8" s="48" t="s">
        <v>10</v>
      </c>
      <c r="AY8" s="49"/>
      <c r="BA8" s="16"/>
      <c r="BB8" s="45" t="s">
        <v>7</v>
      </c>
      <c r="BC8" s="46" t="s">
        <v>8</v>
      </c>
      <c r="BD8" s="47" t="s">
        <v>9</v>
      </c>
      <c r="BE8" s="48" t="s">
        <v>10</v>
      </c>
      <c r="BF8" s="51"/>
      <c r="BH8" s="45" t="s">
        <v>7</v>
      </c>
      <c r="BI8" s="46" t="s">
        <v>8</v>
      </c>
      <c r="BJ8" s="47" t="s">
        <v>9</v>
      </c>
      <c r="BK8" s="48" t="s">
        <v>10</v>
      </c>
      <c r="BL8" s="51"/>
    </row>
    <row r="9" spans="1:64" x14ac:dyDescent="0.25">
      <c r="A9" s="135" t="s">
        <v>5</v>
      </c>
      <c r="B9" s="5">
        <v>1</v>
      </c>
      <c r="C9" s="9">
        <v>10.619923</v>
      </c>
      <c r="D9" s="9">
        <v>11.17329</v>
      </c>
      <c r="E9" s="10">
        <f>AVERAGE(C9:D14)</f>
        <v>9.472441083333333</v>
      </c>
      <c r="F9" s="11">
        <f>_xlfn.STDEV.P(C9:D14)</f>
        <v>0.97473675619818279</v>
      </c>
      <c r="G9" s="9">
        <f>F9/E9</f>
        <v>0.10290238256675173</v>
      </c>
      <c r="H9" s="12">
        <f>TTEST(C$9:D$14,C9:D14,2,2)</f>
        <v>1</v>
      </c>
      <c r="J9" s="135" t="s">
        <v>5</v>
      </c>
      <c r="K9" s="5">
        <v>1</v>
      </c>
      <c r="L9" s="9">
        <v>2.7391350000000001</v>
      </c>
      <c r="M9" s="9">
        <v>2.49376</v>
      </c>
      <c r="N9" s="10">
        <f>AVERAGE(L9:M14)</f>
        <v>3.07371375</v>
      </c>
      <c r="O9" s="11">
        <f>_xlfn.STDEV.P(L9:M14)</f>
        <v>0.71655994559354297</v>
      </c>
      <c r="P9" s="9">
        <f>O9/N9</f>
        <v>0.23312513912316751</v>
      </c>
      <c r="Q9" s="12">
        <f>TTEST(L$9:M$14,L9:M14,2,2)</f>
        <v>1</v>
      </c>
      <c r="S9" s="135" t="s">
        <v>5</v>
      </c>
      <c r="T9" s="5">
        <v>1</v>
      </c>
      <c r="U9" s="9">
        <v>17.927147999999999</v>
      </c>
      <c r="V9" s="9">
        <v>17.312698000000001</v>
      </c>
      <c r="W9" s="10">
        <f>AVERAGE(U9:V14)</f>
        <v>16.677175583333334</v>
      </c>
      <c r="X9" s="11">
        <f>_xlfn.STDEV.P(U9:V14)</f>
        <v>1.2804485687181046</v>
      </c>
      <c r="Y9" s="9">
        <f>X9/W9</f>
        <v>7.6778502589955722E-2</v>
      </c>
      <c r="Z9" s="12">
        <f>TTEST(U$9:V$14,U9:V14,2,2)</f>
        <v>1</v>
      </c>
      <c r="AB9" s="135" t="s">
        <v>5</v>
      </c>
      <c r="AC9" s="5">
        <v>1</v>
      </c>
      <c r="AD9" s="9">
        <v>10.317022</v>
      </c>
      <c r="AE9" s="9">
        <v>10.877176</v>
      </c>
      <c r="AF9" s="10">
        <f>AVERAGE(AD9:AE14)</f>
        <v>9.0734492499999995</v>
      </c>
      <c r="AG9" s="11">
        <f>_xlfn.STDEV.P(AD9:AE14)</f>
        <v>1.1564293663143499</v>
      </c>
      <c r="AH9" s="9">
        <f>AG9/AF9</f>
        <v>0.12745201239918214</v>
      </c>
      <c r="AI9" s="12">
        <f>TTEST(AD$9:AE$14,AD9:AE14,2,2)</f>
        <v>1</v>
      </c>
      <c r="AJ9" s="5"/>
      <c r="AK9" s="91">
        <v>10.619923</v>
      </c>
      <c r="AL9" s="92">
        <v>11.17329</v>
      </c>
      <c r="AM9" s="92">
        <v>10.317022</v>
      </c>
      <c r="AN9" s="93">
        <v>10.877176</v>
      </c>
      <c r="AO9" s="35">
        <f>AVERAGE(C9:D14,AD9:AE14)</f>
        <v>9.272945166666668</v>
      </c>
      <c r="AP9" s="35">
        <f>STDEV(C9:D14,AD9:AE14)</f>
        <v>1.1112948651146499</v>
      </c>
      <c r="AQ9" s="35">
        <f>AP9/AO9</f>
        <v>0.11984270856139716</v>
      </c>
      <c r="AR9" s="5"/>
      <c r="AS9" s="5"/>
      <c r="AT9" s="50">
        <f>((C9+D9)-(L9+M9)/4)/2</f>
        <v>10.242494625000001</v>
      </c>
      <c r="AU9" s="5"/>
      <c r="AV9" s="5"/>
      <c r="AW9" s="5"/>
      <c r="AX9" s="5"/>
      <c r="AY9" s="51"/>
      <c r="BA9" s="56">
        <f>((AD9+AE9)-(L9+M9)/4)/2</f>
        <v>9.9429871250000001</v>
      </c>
      <c r="BB9" s="31"/>
      <c r="BC9" s="31"/>
      <c r="BD9" s="31"/>
      <c r="BE9" s="31"/>
      <c r="BF9" s="33"/>
      <c r="BH9" s="17"/>
      <c r="BI9" s="5"/>
      <c r="BJ9" s="5"/>
      <c r="BK9" s="5"/>
      <c r="BL9" s="51"/>
    </row>
    <row r="10" spans="1:64" x14ac:dyDescent="0.25">
      <c r="A10" s="135"/>
      <c r="B10" s="5">
        <v>2</v>
      </c>
      <c r="C10" s="9">
        <v>9.1884510000000006</v>
      </c>
      <c r="D10" s="9">
        <v>7.5667210000000003</v>
      </c>
      <c r="E10" s="5"/>
      <c r="F10" s="5"/>
      <c r="G10" s="5"/>
      <c r="H10" s="12"/>
      <c r="J10" s="135"/>
      <c r="K10" s="5">
        <v>2</v>
      </c>
      <c r="L10" s="9">
        <v>2.228024</v>
      </c>
      <c r="M10" s="9">
        <v>2.054516</v>
      </c>
      <c r="N10" s="5"/>
      <c r="O10" s="5"/>
      <c r="P10" s="5"/>
      <c r="Q10" s="12"/>
      <c r="S10" s="135"/>
      <c r="T10" s="5">
        <v>2</v>
      </c>
      <c r="U10" s="9">
        <v>15.991078</v>
      </c>
      <c r="V10" s="9">
        <v>14.967980000000001</v>
      </c>
      <c r="W10" s="5"/>
      <c r="X10" s="5"/>
      <c r="Y10" s="5"/>
      <c r="Z10" s="12"/>
      <c r="AB10" s="135"/>
      <c r="AC10" s="5">
        <v>2</v>
      </c>
      <c r="AD10" s="9">
        <v>8.0825399999999998</v>
      </c>
      <c r="AE10" s="9">
        <v>8.007225</v>
      </c>
      <c r="AF10" s="5"/>
      <c r="AG10" s="5"/>
      <c r="AH10" s="5"/>
      <c r="AI10" s="12"/>
      <c r="AJ10" s="5"/>
      <c r="AK10" s="94">
        <v>9.1884510000000006</v>
      </c>
      <c r="AL10" s="9">
        <v>7.5667210000000003</v>
      </c>
      <c r="AM10" s="9">
        <v>8.0825399999999998</v>
      </c>
      <c r="AN10" s="95">
        <v>8.007225</v>
      </c>
      <c r="AO10" s="35"/>
      <c r="AP10" s="35"/>
      <c r="AQ10" s="35"/>
      <c r="AR10" s="5"/>
      <c r="AS10" s="5"/>
      <c r="AT10" s="50">
        <f>((C10+D10)-(L10+M10)/4)/2</f>
        <v>7.8422685000000012</v>
      </c>
      <c r="AU10" s="5"/>
      <c r="AV10" s="5"/>
      <c r="AW10" s="5"/>
      <c r="AX10" s="5"/>
      <c r="AY10" s="51"/>
      <c r="BA10" s="58">
        <f t="shared" ref="BA10:BA38" si="0">((AD10+AE10)-(L10+M10)/4)/2</f>
        <v>7.5095650000000003</v>
      </c>
      <c r="BB10" s="5"/>
      <c r="BC10" s="5"/>
      <c r="BD10" s="5"/>
      <c r="BE10" s="5"/>
      <c r="BF10" s="36"/>
      <c r="BH10" s="17"/>
      <c r="BI10" s="5"/>
      <c r="BJ10" s="5"/>
      <c r="BK10" s="5"/>
      <c r="BL10" s="51"/>
    </row>
    <row r="11" spans="1:64" x14ac:dyDescent="0.25">
      <c r="A11" s="135"/>
      <c r="B11" s="5">
        <v>3</v>
      </c>
      <c r="C11" s="9">
        <v>9.2718659999999993</v>
      </c>
      <c r="D11" s="9">
        <v>8.9781610000000001</v>
      </c>
      <c r="E11" s="5"/>
      <c r="F11" s="5"/>
      <c r="G11" s="5"/>
      <c r="H11" s="12"/>
      <c r="J11" s="135"/>
      <c r="K11" s="5">
        <v>3</v>
      </c>
      <c r="L11" s="9">
        <v>4.4621240000000002</v>
      </c>
      <c r="M11" s="9">
        <v>4.3653529999999998</v>
      </c>
      <c r="N11" s="5"/>
      <c r="O11" s="5"/>
      <c r="P11" s="5"/>
      <c r="Q11" s="12"/>
      <c r="S11" s="135"/>
      <c r="T11" s="5">
        <v>3</v>
      </c>
      <c r="U11" s="9">
        <v>17.189053000000001</v>
      </c>
      <c r="V11" s="9">
        <v>17.020033000000002</v>
      </c>
      <c r="W11" s="5"/>
      <c r="X11" s="5"/>
      <c r="Y11" s="5"/>
      <c r="Z11" s="12"/>
      <c r="AB11" s="135"/>
      <c r="AC11" s="5">
        <v>3</v>
      </c>
      <c r="AD11" s="9">
        <v>6.6720309999999996</v>
      </c>
      <c r="AE11" s="9">
        <v>9.2893270000000001</v>
      </c>
      <c r="AF11" s="5"/>
      <c r="AG11" s="5"/>
      <c r="AH11" s="5"/>
      <c r="AI11" s="12"/>
      <c r="AJ11" s="5"/>
      <c r="AK11" s="94">
        <v>9.2718659999999993</v>
      </c>
      <c r="AL11" s="9">
        <v>8.9781610000000001</v>
      </c>
      <c r="AM11" s="9">
        <v>6.6720309999999996</v>
      </c>
      <c r="AN11" s="95">
        <v>9.2893270000000001</v>
      </c>
      <c r="AO11" s="35"/>
      <c r="AP11" s="35"/>
      <c r="AQ11" s="35"/>
      <c r="AR11" s="5"/>
      <c r="AS11" s="5"/>
      <c r="AT11" s="50">
        <f>((C11+D11)-(L11+M11)/4)/2</f>
        <v>8.0215788749999994</v>
      </c>
      <c r="AU11" s="5"/>
      <c r="AV11" s="5"/>
      <c r="AW11" s="5"/>
      <c r="AX11" s="5"/>
      <c r="AY11" s="51"/>
      <c r="BA11" s="58">
        <f t="shared" si="0"/>
        <v>6.8772443750000001</v>
      </c>
      <c r="BB11" s="5"/>
      <c r="BC11" s="5"/>
      <c r="BD11" s="5"/>
      <c r="BE11" s="5"/>
      <c r="BF11" s="36"/>
      <c r="BH11" s="17"/>
      <c r="BI11" s="5"/>
      <c r="BJ11" s="5"/>
      <c r="BK11" s="5"/>
      <c r="BL11" s="51"/>
    </row>
    <row r="12" spans="1:64" x14ac:dyDescent="0.25">
      <c r="A12" s="135"/>
      <c r="B12" s="5">
        <v>4</v>
      </c>
      <c r="C12" s="9">
        <v>8.692501</v>
      </c>
      <c r="D12" s="9">
        <v>8.2888339999999996</v>
      </c>
      <c r="E12" s="5"/>
      <c r="F12" s="5"/>
      <c r="G12" s="5"/>
      <c r="H12" s="12"/>
      <c r="J12" s="135"/>
      <c r="K12" s="5">
        <v>4</v>
      </c>
      <c r="L12" s="9">
        <v>2.9126439999999998</v>
      </c>
      <c r="M12" s="9">
        <v>2.9650249999999998</v>
      </c>
      <c r="N12" s="5"/>
      <c r="O12" s="5"/>
      <c r="P12" s="5"/>
      <c r="Q12" s="12"/>
      <c r="S12" s="135"/>
      <c r="T12" s="5">
        <v>4</v>
      </c>
      <c r="U12" s="9">
        <v>15.283032</v>
      </c>
      <c r="V12" s="9">
        <v>13.831253</v>
      </c>
      <c r="W12" s="5"/>
      <c r="X12" s="5"/>
      <c r="Y12" s="5"/>
      <c r="Z12" s="12"/>
      <c r="AB12" s="135"/>
      <c r="AC12" s="5">
        <v>4</v>
      </c>
      <c r="AD12" s="9">
        <v>8.1280239999999999</v>
      </c>
      <c r="AE12" s="9">
        <v>8.4954020000000003</v>
      </c>
      <c r="AF12" s="5"/>
      <c r="AG12" s="5"/>
      <c r="AH12" s="5"/>
      <c r="AI12" s="12"/>
      <c r="AJ12" s="5"/>
      <c r="AK12" s="94">
        <v>8.692501</v>
      </c>
      <c r="AL12" s="9">
        <v>8.2888339999999996</v>
      </c>
      <c r="AM12" s="9">
        <v>8.1280239999999999</v>
      </c>
      <c r="AN12" s="95">
        <v>8.4954020000000003</v>
      </c>
      <c r="AO12" s="35"/>
      <c r="AP12" s="35"/>
      <c r="AQ12" s="35"/>
      <c r="AR12" s="5"/>
      <c r="AS12" s="5"/>
      <c r="AT12" s="50">
        <f>((C12+D12)-(L12+M12)/4)/2</f>
        <v>7.755958875000001</v>
      </c>
      <c r="AU12" s="5"/>
      <c r="AV12" s="5"/>
      <c r="AW12" s="5"/>
      <c r="AX12" s="5"/>
      <c r="AY12" s="51"/>
      <c r="BA12" s="58">
        <f t="shared" si="0"/>
        <v>7.5770043750000013</v>
      </c>
      <c r="BB12" s="5"/>
      <c r="BC12" s="5"/>
      <c r="BD12" s="5"/>
      <c r="BE12" s="5"/>
      <c r="BF12" s="36"/>
      <c r="BH12" s="17"/>
      <c r="BI12" s="5"/>
      <c r="BJ12" s="5"/>
      <c r="BK12" s="5"/>
      <c r="BL12" s="51"/>
    </row>
    <row r="13" spans="1:64" x14ac:dyDescent="0.25">
      <c r="A13" s="135"/>
      <c r="B13" s="5">
        <v>5</v>
      </c>
      <c r="C13" s="9">
        <v>10.127094</v>
      </c>
      <c r="D13" s="9">
        <v>10.152709</v>
      </c>
      <c r="E13" s="5"/>
      <c r="F13" s="5"/>
      <c r="G13" s="5"/>
      <c r="H13" s="12"/>
      <c r="J13" s="135"/>
      <c r="K13" s="5">
        <v>5</v>
      </c>
      <c r="L13" s="9">
        <v>3.5220579999999999</v>
      </c>
      <c r="M13" s="9">
        <v>3.2844549999999999</v>
      </c>
      <c r="N13" s="5"/>
      <c r="O13" s="5"/>
      <c r="P13" s="5"/>
      <c r="Q13" s="12"/>
      <c r="S13" s="135"/>
      <c r="T13" s="5">
        <v>5</v>
      </c>
      <c r="U13" s="9">
        <v>17.618117000000002</v>
      </c>
      <c r="V13" s="9">
        <v>17.756157999999999</v>
      </c>
      <c r="W13" s="5"/>
      <c r="X13" s="5"/>
      <c r="Y13" s="5"/>
      <c r="Z13" s="12"/>
      <c r="AB13" s="135"/>
      <c r="AC13" s="5">
        <v>5</v>
      </c>
      <c r="AD13" s="9">
        <v>9.4823210000000007</v>
      </c>
      <c r="AE13" s="9">
        <v>9.5434590000000004</v>
      </c>
      <c r="AF13" s="5"/>
      <c r="AG13" s="5"/>
      <c r="AH13" s="5"/>
      <c r="AI13" s="12"/>
      <c r="AJ13" s="5"/>
      <c r="AK13" s="94">
        <v>10.127094</v>
      </c>
      <c r="AL13" s="9">
        <v>10.152709</v>
      </c>
      <c r="AM13" s="9">
        <v>9.4823210000000007</v>
      </c>
      <c r="AN13" s="95">
        <v>9.5434590000000004</v>
      </c>
      <c r="AO13" s="35"/>
      <c r="AP13" s="35"/>
      <c r="AQ13" s="35"/>
      <c r="AR13" s="5"/>
      <c r="AS13" s="5"/>
      <c r="AT13" s="50">
        <f>((C13+D13)-(L13+M13)/4)/2</f>
        <v>9.2890873750000011</v>
      </c>
      <c r="AU13" s="5"/>
      <c r="AV13" s="5"/>
      <c r="AW13" s="5"/>
      <c r="AX13" s="5"/>
      <c r="AY13" s="51"/>
      <c r="BA13" s="58">
        <f t="shared" si="0"/>
        <v>8.6620758750000011</v>
      </c>
      <c r="BB13" s="5"/>
      <c r="BC13" s="5"/>
      <c r="BD13" s="5"/>
      <c r="BE13" s="5"/>
      <c r="BF13" s="36"/>
      <c r="BH13" s="17"/>
      <c r="BI13" s="5"/>
      <c r="BJ13" s="5"/>
      <c r="BK13" s="5"/>
      <c r="BL13" s="51"/>
    </row>
    <row r="14" spans="1:64" ht="13.8" thickBot="1" x14ac:dyDescent="0.3">
      <c r="A14" s="135"/>
      <c r="B14" s="5">
        <v>6</v>
      </c>
      <c r="C14" s="9">
        <v>9.9961690000000001</v>
      </c>
      <c r="D14" s="9">
        <v>9.6135739999999998</v>
      </c>
      <c r="E14" s="5"/>
      <c r="F14" s="5"/>
      <c r="G14" s="5"/>
      <c r="H14" s="12"/>
      <c r="J14" s="135"/>
      <c r="K14" s="5">
        <v>6</v>
      </c>
      <c r="L14" s="9">
        <v>3.0666120000000001</v>
      </c>
      <c r="M14" s="9">
        <v>2.7908590000000002</v>
      </c>
      <c r="N14" s="5"/>
      <c r="O14" s="5"/>
      <c r="P14" s="5"/>
      <c r="Q14" s="12"/>
      <c r="S14" s="135"/>
      <c r="T14" s="5">
        <v>6</v>
      </c>
      <c r="U14" s="9">
        <v>17.822057999999998</v>
      </c>
      <c r="V14" s="9">
        <v>17.407499000000001</v>
      </c>
      <c r="W14" s="5"/>
      <c r="X14" s="5"/>
      <c r="Y14" s="5"/>
      <c r="Z14" s="12"/>
      <c r="AB14" s="135"/>
      <c r="AC14" s="5">
        <v>6</v>
      </c>
      <c r="AD14" s="9">
        <v>10.053038000000001</v>
      </c>
      <c r="AE14" s="9">
        <v>9.9338259999999998</v>
      </c>
      <c r="AF14" s="5"/>
      <c r="AG14" s="5"/>
      <c r="AH14" s="5"/>
      <c r="AI14" s="12"/>
      <c r="AJ14" s="5"/>
      <c r="AK14" s="96">
        <v>9.9961690000000001</v>
      </c>
      <c r="AL14" s="14">
        <v>9.6135739999999998</v>
      </c>
      <c r="AM14" s="14">
        <v>10.053038000000001</v>
      </c>
      <c r="AN14" s="97">
        <v>9.9338259999999998</v>
      </c>
      <c r="AO14" s="35"/>
      <c r="AP14" s="35"/>
      <c r="AQ14" s="35"/>
      <c r="AR14" s="5"/>
      <c r="AS14" s="5"/>
      <c r="AT14" s="50">
        <f>((C14+D14)-(L14+M14)/4)/2</f>
        <v>9.0726876250000004</v>
      </c>
      <c r="AU14" s="43">
        <f>AVERAGE(AT9:AT14)</f>
        <v>8.704012645833334</v>
      </c>
      <c r="AV14" s="35">
        <f>STDEV(AT9:AT14)</f>
        <v>0.99521708747757165</v>
      </c>
      <c r="AW14" s="35">
        <f>AV14/AU14</f>
        <v>0.11434003234749301</v>
      </c>
      <c r="AX14" s="35"/>
      <c r="AY14" s="51"/>
      <c r="BA14" s="59">
        <f t="shared" si="0"/>
        <v>9.2612481249999998</v>
      </c>
      <c r="BB14" s="60">
        <f>AVERAGE(BA9:BA14)</f>
        <v>8.3050208125000005</v>
      </c>
      <c r="BC14" s="41">
        <f>STDEV(BA9:BA14)</f>
        <v>1.1769533610218448</v>
      </c>
      <c r="BD14" s="41">
        <f>BC14/BB14</f>
        <v>0.14171588339073107</v>
      </c>
      <c r="BE14" s="39"/>
      <c r="BF14" s="42"/>
      <c r="BH14" s="84">
        <f>AVERAGE(AT9:AT14,BA9:BA14)</f>
        <v>8.5045167291666672</v>
      </c>
      <c r="BI14" s="35">
        <f>STDEV(AT9:AT14,BA9:BA14)</f>
        <v>1.0598441041166851</v>
      </c>
      <c r="BJ14" s="35">
        <f>BI14/BH14</f>
        <v>0.12462132039577234</v>
      </c>
      <c r="BK14" s="5"/>
      <c r="BL14" s="51"/>
    </row>
    <row r="15" spans="1:64" x14ac:dyDescent="0.25">
      <c r="A15" s="135">
        <v>0.3</v>
      </c>
      <c r="B15" s="5">
        <v>7</v>
      </c>
      <c r="C15" s="9">
        <v>8.3891080000000002</v>
      </c>
      <c r="D15" s="9">
        <v>8.8706619999999994</v>
      </c>
      <c r="E15" s="10">
        <f>AVERAGE(C15:D20)</f>
        <v>9.8113499999999991</v>
      </c>
      <c r="F15" s="11">
        <f>_xlfn.STDEV.P(C15:D20)</f>
        <v>1.0330513616280885</v>
      </c>
      <c r="G15" s="9">
        <f>F15/E15</f>
        <v>0.10529145954716615</v>
      </c>
      <c r="H15" s="12">
        <f>TTEST(C$9:D$14,C15:D20,2,2)</f>
        <v>0.44787866146795763</v>
      </c>
      <c r="J15" s="135">
        <v>0.3</v>
      </c>
      <c r="K15" s="5">
        <v>7</v>
      </c>
      <c r="L15" s="9">
        <v>1.5073890000000001</v>
      </c>
      <c r="M15" s="9">
        <v>1.388342</v>
      </c>
      <c r="N15" s="10">
        <f>AVERAGE(L15:M20)</f>
        <v>2.5006841666666668</v>
      </c>
      <c r="O15" s="11">
        <f>_xlfn.STDEV.P(L15:M20)</f>
        <v>0.83468809599921967</v>
      </c>
      <c r="P15" s="9">
        <f>O15/N15</f>
        <v>0.33378389287433791</v>
      </c>
      <c r="Q15" s="12">
        <f>TTEST(L$9:M$14,L15:M20,2,2)</f>
        <v>9.8068193035799056E-2</v>
      </c>
      <c r="S15" s="135">
        <v>0.3</v>
      </c>
      <c r="T15" s="5">
        <v>7</v>
      </c>
      <c r="U15" s="9">
        <v>14.103065000000001</v>
      </c>
      <c r="V15" s="9">
        <v>13.553858999999999</v>
      </c>
      <c r="W15" s="10">
        <f>AVERAGE(U15:V20)</f>
        <v>16.482571583333332</v>
      </c>
      <c r="X15" s="11">
        <f>_xlfn.STDEV.P(U15:V20)</f>
        <v>2.0364947409839727</v>
      </c>
      <c r="Y15" s="9">
        <f>X15/W15</f>
        <v>0.1235544302469897</v>
      </c>
      <c r="Z15" s="12">
        <f>TTEST(U$9:V$14,U15:V20,2,2)</f>
        <v>0.79096532474474968</v>
      </c>
      <c r="AB15" s="135">
        <v>0.3</v>
      </c>
      <c r="AC15" s="26">
        <v>7</v>
      </c>
      <c r="AD15" s="27">
        <v>8.4930489999999992</v>
      </c>
      <c r="AE15" s="27">
        <v>7.2161470000000003</v>
      </c>
      <c r="AF15" s="28">
        <f>AVERAGE(AD15:AE20)</f>
        <v>9.9175834999999992</v>
      </c>
      <c r="AG15" s="29">
        <f>_xlfn.STDEV.P(AD15:AE20)</f>
        <v>1.5118943760873618</v>
      </c>
      <c r="AH15" s="27">
        <f>AG15/AF15</f>
        <v>0.15244584288978882</v>
      </c>
      <c r="AI15" s="30">
        <f>TTEST(AD$9:AE$14,AD15:AE20,2,2)</f>
        <v>0.1554945791588484</v>
      </c>
      <c r="AJ15" s="5"/>
      <c r="AK15" s="9">
        <v>8.3891080000000002</v>
      </c>
      <c r="AL15" s="9">
        <v>8.8706619999999994</v>
      </c>
      <c r="AM15" s="9">
        <v>8.4930489999999992</v>
      </c>
      <c r="AN15" s="9">
        <v>7.2161470000000003</v>
      </c>
      <c r="AO15" s="35">
        <f>AVERAGE(C15:D20,AD15:AE20)</f>
        <v>9.8667761739130437</v>
      </c>
      <c r="AP15" s="35">
        <f>STDEV(C15:D20,AD15:AE20)</f>
        <v>1.3354231676551476</v>
      </c>
      <c r="AQ15" s="35">
        <f t="shared" ref="AQ15:AQ33" si="1">AP15/AO15</f>
        <v>0.13534544050830891</v>
      </c>
      <c r="AR15" s="5"/>
      <c r="AS15" s="5"/>
      <c r="AT15" s="63">
        <f>((C15+D15)-(L15+M15)/4)/2</f>
        <v>8.2679186250000001</v>
      </c>
      <c r="AU15" s="57"/>
      <c r="AV15" s="32"/>
      <c r="AW15" s="32"/>
      <c r="AX15" s="32"/>
      <c r="AY15" s="64"/>
      <c r="BA15" s="50">
        <f t="shared" si="0"/>
        <v>7.4926316249999996</v>
      </c>
      <c r="BB15" s="43"/>
      <c r="BC15" s="35"/>
      <c r="BD15" s="35"/>
      <c r="BE15" s="5"/>
      <c r="BF15" s="51"/>
      <c r="BH15" s="84"/>
      <c r="BI15" s="35"/>
      <c r="BJ15" s="35"/>
      <c r="BK15" s="5"/>
      <c r="BL15" s="51"/>
    </row>
    <row r="16" spans="1:64" x14ac:dyDescent="0.25">
      <c r="A16" s="135"/>
      <c r="B16" s="5">
        <v>8</v>
      </c>
      <c r="C16" s="9">
        <v>10.05457</v>
      </c>
      <c r="D16" s="9">
        <v>11.017077</v>
      </c>
      <c r="E16" s="5"/>
      <c r="F16" s="5"/>
      <c r="G16" s="5"/>
      <c r="H16" s="12"/>
      <c r="J16" s="135"/>
      <c r="K16" s="5">
        <v>8</v>
      </c>
      <c r="L16" s="9">
        <v>2.6578539999999999</v>
      </c>
      <c r="M16" s="9">
        <v>2.5064039999999999</v>
      </c>
      <c r="N16" s="5"/>
      <c r="O16" s="5"/>
      <c r="P16" s="5"/>
      <c r="Q16" s="12"/>
      <c r="S16" s="135"/>
      <c r="T16" s="5">
        <v>8</v>
      </c>
      <c r="U16" s="9">
        <v>19.577614000000001</v>
      </c>
      <c r="V16" s="9">
        <v>19.085933000000001</v>
      </c>
      <c r="W16" s="5"/>
      <c r="X16" s="5"/>
      <c r="Y16" s="5"/>
      <c r="Z16" s="12"/>
      <c r="AB16" s="135"/>
      <c r="AC16" s="34">
        <v>8</v>
      </c>
      <c r="AD16" s="9">
        <v>10.236617000000001</v>
      </c>
      <c r="AE16" s="9">
        <v>12.167268999999999</v>
      </c>
      <c r="AF16" s="5"/>
      <c r="AG16" s="5"/>
      <c r="AH16" s="5"/>
      <c r="AI16" s="12"/>
      <c r="AJ16" s="5"/>
      <c r="AK16" s="9">
        <v>10.05457</v>
      </c>
      <c r="AL16" s="9">
        <v>11.017077</v>
      </c>
      <c r="AM16" s="9">
        <v>10.236617000000001</v>
      </c>
      <c r="AN16" s="9">
        <v>12.167268999999999</v>
      </c>
      <c r="AO16" s="35"/>
      <c r="AP16" s="35"/>
      <c r="AQ16" s="35"/>
      <c r="AR16" s="5"/>
      <c r="AS16" s="5"/>
      <c r="AT16" s="50">
        <f>((C16+D16)-(L16+M16)/4)/2</f>
        <v>9.8902912499999989</v>
      </c>
      <c r="AU16" s="43"/>
      <c r="AV16" s="35"/>
      <c r="AW16" s="35"/>
      <c r="AX16" s="35"/>
      <c r="AY16" s="51"/>
      <c r="BA16" s="50">
        <f t="shared" si="0"/>
        <v>10.55641075</v>
      </c>
      <c r="BB16" s="43"/>
      <c r="BC16" s="35"/>
      <c r="BD16" s="35"/>
      <c r="BE16" s="5"/>
      <c r="BF16" s="51"/>
      <c r="BH16" s="84"/>
      <c r="BI16" s="35"/>
      <c r="BJ16" s="35"/>
      <c r="BK16" s="5"/>
      <c r="BL16" s="51"/>
    </row>
    <row r="17" spans="1:64" x14ac:dyDescent="0.25">
      <c r="A17" s="135"/>
      <c r="B17" s="5">
        <v>9</v>
      </c>
      <c r="C17" s="9">
        <v>8.9948549999999994</v>
      </c>
      <c r="D17" s="9">
        <v>9.3438970000000001</v>
      </c>
      <c r="E17" s="5"/>
      <c r="F17" s="5"/>
      <c r="G17" s="5"/>
      <c r="H17" s="12"/>
      <c r="J17" s="135"/>
      <c r="K17" s="5">
        <v>9</v>
      </c>
      <c r="L17" s="9">
        <v>2.7766829999999998</v>
      </c>
      <c r="M17" s="9">
        <v>2.690531</v>
      </c>
      <c r="N17" s="5"/>
      <c r="O17" s="5"/>
      <c r="P17" s="5"/>
      <c r="Q17" s="12"/>
      <c r="S17" s="135"/>
      <c r="T17" s="5">
        <v>9</v>
      </c>
      <c r="U17" s="9">
        <v>14.884674</v>
      </c>
      <c r="V17" s="9">
        <v>15.385933</v>
      </c>
      <c r="W17" s="5"/>
      <c r="X17" s="5"/>
      <c r="Y17" s="5"/>
      <c r="Z17" s="12"/>
      <c r="AB17" s="135"/>
      <c r="AC17" s="34">
        <v>9</v>
      </c>
      <c r="AD17" s="9">
        <v>8.1827039999999993</v>
      </c>
      <c r="AE17" s="9">
        <v>9.7806789999999992</v>
      </c>
      <c r="AF17" s="5"/>
      <c r="AG17" s="5"/>
      <c r="AH17" s="5"/>
      <c r="AI17" s="12"/>
      <c r="AJ17" s="5"/>
      <c r="AK17" s="9">
        <v>8.9948549999999994</v>
      </c>
      <c r="AL17" s="9">
        <v>9.3438970000000001</v>
      </c>
      <c r="AM17" s="9">
        <v>8.1827039999999993</v>
      </c>
      <c r="AN17" s="9">
        <v>9.7806789999999992</v>
      </c>
      <c r="AO17" s="35"/>
      <c r="AP17" s="35"/>
      <c r="AQ17" s="35"/>
      <c r="AR17" s="5"/>
      <c r="AS17" s="5"/>
      <c r="AT17" s="50">
        <f>((C17+D17)-(L17+M17)/4)/2</f>
        <v>8.4859742499999999</v>
      </c>
      <c r="AU17" s="43"/>
      <c r="AV17" s="35"/>
      <c r="AW17" s="35"/>
      <c r="AX17" s="35"/>
      <c r="AY17" s="51"/>
      <c r="BA17" s="50">
        <f t="shared" si="0"/>
        <v>8.2982897500000004</v>
      </c>
      <c r="BB17" s="43"/>
      <c r="BC17" s="35"/>
      <c r="BD17" s="35"/>
      <c r="BE17" s="5"/>
      <c r="BF17" s="51"/>
      <c r="BH17" s="84"/>
      <c r="BI17" s="35"/>
      <c r="BJ17" s="35"/>
      <c r="BK17" s="5"/>
      <c r="BL17" s="51"/>
    </row>
    <row r="18" spans="1:64" x14ac:dyDescent="0.25">
      <c r="A18" s="135"/>
      <c r="B18" s="9">
        <v>2.702299</v>
      </c>
      <c r="C18" s="19"/>
      <c r="D18" s="9">
        <v>10.370115</v>
      </c>
      <c r="E18" s="5"/>
      <c r="F18" s="5"/>
      <c r="G18" s="5"/>
      <c r="H18" s="12"/>
      <c r="J18" s="135"/>
      <c r="K18" s="5">
        <v>10</v>
      </c>
      <c r="L18" s="9">
        <v>4.0661189999999996</v>
      </c>
      <c r="M18" s="9">
        <v>4.0681989999999999</v>
      </c>
      <c r="N18" s="5"/>
      <c r="O18" s="5"/>
      <c r="P18" s="5"/>
      <c r="Q18" s="12"/>
      <c r="S18" s="135"/>
      <c r="T18" s="5">
        <v>10</v>
      </c>
      <c r="U18" s="9">
        <v>18.156431000000001</v>
      </c>
      <c r="V18" s="9">
        <v>15.890859000000001</v>
      </c>
      <c r="W18" s="5"/>
      <c r="X18" s="5"/>
      <c r="Y18" s="5"/>
      <c r="Z18" s="12"/>
      <c r="AB18" s="135"/>
      <c r="AC18" s="34">
        <v>10</v>
      </c>
      <c r="AD18" s="9">
        <v>10.399343</v>
      </c>
      <c r="AE18" s="9">
        <v>9.6956209999999992</v>
      </c>
      <c r="AF18" s="5"/>
      <c r="AG18" s="5"/>
      <c r="AH18" s="5"/>
      <c r="AI18" s="12"/>
      <c r="AJ18" s="5"/>
      <c r="AK18" s="19"/>
      <c r="AL18" s="9">
        <v>10.370115</v>
      </c>
      <c r="AM18" s="9">
        <v>10.399343</v>
      </c>
      <c r="AN18" s="9">
        <v>9.6956209999999992</v>
      </c>
      <c r="AO18" s="35"/>
      <c r="AP18" s="35"/>
      <c r="AQ18" s="35"/>
      <c r="AR18" s="5"/>
      <c r="AS18" s="5"/>
      <c r="AT18" s="50">
        <f>((C18+D18)-(L18+M18)/4)/2</f>
        <v>4.16826775</v>
      </c>
      <c r="AU18" s="43"/>
      <c r="AV18" s="35"/>
      <c r="AW18" s="35"/>
      <c r="AX18" s="35"/>
      <c r="AY18" s="51"/>
      <c r="BA18" s="50">
        <f t="shared" si="0"/>
        <v>9.0306922499999978</v>
      </c>
      <c r="BB18" s="43"/>
      <c r="BC18" s="35"/>
      <c r="BD18" s="35"/>
      <c r="BE18" s="5"/>
      <c r="BF18" s="51"/>
      <c r="BH18" s="84"/>
      <c r="BI18" s="35"/>
      <c r="BJ18" s="35"/>
      <c r="BK18" s="5"/>
      <c r="BL18" s="51"/>
    </row>
    <row r="19" spans="1:64" x14ac:dyDescent="0.25">
      <c r="A19" s="135"/>
      <c r="B19" s="5">
        <v>11</v>
      </c>
      <c r="C19" s="9">
        <v>8.9707720000000002</v>
      </c>
      <c r="D19" s="9">
        <v>9.1854410000000009</v>
      </c>
      <c r="E19" s="5"/>
      <c r="F19" s="5"/>
      <c r="G19" s="5"/>
      <c r="H19" s="12"/>
      <c r="J19" s="135"/>
      <c r="K19" s="5">
        <v>11</v>
      </c>
      <c r="L19" s="9">
        <v>1.828298</v>
      </c>
      <c r="M19" s="9">
        <v>1.715052</v>
      </c>
      <c r="N19" s="5"/>
      <c r="O19" s="5"/>
      <c r="P19" s="5"/>
      <c r="Q19" s="12"/>
      <c r="S19" s="135"/>
      <c r="T19" s="5">
        <v>11</v>
      </c>
      <c r="U19" s="9">
        <v>15.086973</v>
      </c>
      <c r="V19" s="9">
        <v>15.323591</v>
      </c>
      <c r="W19" s="5"/>
      <c r="X19" s="5"/>
      <c r="Y19" s="5"/>
      <c r="Z19" s="12"/>
      <c r="AB19" s="135"/>
      <c r="AC19" s="34">
        <v>11</v>
      </c>
      <c r="AD19" s="9">
        <v>9.5589490000000001</v>
      </c>
      <c r="AE19" s="9">
        <v>9.2044879999999996</v>
      </c>
      <c r="AF19" s="5"/>
      <c r="AG19" s="5"/>
      <c r="AH19" s="5"/>
      <c r="AI19" s="12"/>
      <c r="AJ19" s="5"/>
      <c r="AK19" s="9">
        <v>8.9707720000000002</v>
      </c>
      <c r="AL19" s="9">
        <v>9.1854410000000009</v>
      </c>
      <c r="AM19" s="9">
        <v>9.5589490000000001</v>
      </c>
      <c r="AN19" s="9">
        <v>9.2044879999999996</v>
      </c>
      <c r="AO19" s="35"/>
      <c r="AP19" s="35"/>
      <c r="AQ19" s="35"/>
      <c r="AR19" s="5"/>
      <c r="AS19" s="5"/>
      <c r="AT19" s="50">
        <f>((C19+D19)-(L19+M19)/4)/2</f>
        <v>8.6351877500000001</v>
      </c>
      <c r="AU19" s="43"/>
      <c r="AV19" s="35"/>
      <c r="AW19" s="35"/>
      <c r="AX19" s="35"/>
      <c r="AY19" s="51"/>
      <c r="BA19" s="50">
        <f t="shared" si="0"/>
        <v>8.9387997499999994</v>
      </c>
      <c r="BB19" s="43"/>
      <c r="BC19" s="35"/>
      <c r="BD19" s="35"/>
      <c r="BE19" s="5"/>
      <c r="BF19" s="51"/>
      <c r="BH19" s="84"/>
      <c r="BI19" s="35"/>
      <c r="BJ19" s="35"/>
      <c r="BK19" s="5"/>
      <c r="BL19" s="51"/>
    </row>
    <row r="20" spans="1:64" x14ac:dyDescent="0.25">
      <c r="A20" s="135"/>
      <c r="B20" s="5">
        <v>12</v>
      </c>
      <c r="C20" s="9">
        <v>11.047729</v>
      </c>
      <c r="D20" s="9">
        <v>11.680624</v>
      </c>
      <c r="E20" s="5"/>
      <c r="F20" s="5"/>
      <c r="G20" s="5"/>
      <c r="H20" s="12"/>
      <c r="J20" s="135"/>
      <c r="K20" s="5">
        <v>12</v>
      </c>
      <c r="L20" s="9">
        <v>2.4400110000000002</v>
      </c>
      <c r="M20" s="9">
        <v>2.3633280000000001</v>
      </c>
      <c r="N20" s="5"/>
      <c r="O20" s="5"/>
      <c r="P20" s="5"/>
      <c r="Q20" s="12"/>
      <c r="S20" s="135"/>
      <c r="T20" s="5">
        <v>12</v>
      </c>
      <c r="U20" s="9">
        <v>19.330323</v>
      </c>
      <c r="V20" s="9">
        <v>17.411604000000001</v>
      </c>
      <c r="W20" s="5"/>
      <c r="X20" s="5"/>
      <c r="Y20" s="5"/>
      <c r="Z20" s="12"/>
      <c r="AB20" s="135"/>
      <c r="AC20" s="37">
        <v>12</v>
      </c>
      <c r="AD20" s="38">
        <v>12.034319</v>
      </c>
      <c r="AE20" s="38">
        <v>12.041817</v>
      </c>
      <c r="AF20" s="39"/>
      <c r="AG20" s="39"/>
      <c r="AH20" s="39"/>
      <c r="AI20" s="40"/>
      <c r="AJ20" s="5"/>
      <c r="AK20" s="9">
        <v>11.047729</v>
      </c>
      <c r="AL20" s="9">
        <v>11.680624</v>
      </c>
      <c r="AM20" s="38">
        <v>12.034319</v>
      </c>
      <c r="AN20" s="38">
        <v>12.041817</v>
      </c>
      <c r="AO20" s="35"/>
      <c r="AP20" s="35"/>
      <c r="AQ20" s="35"/>
      <c r="AR20" s="5"/>
      <c r="AS20" s="5"/>
      <c r="AT20" s="65">
        <f>((C20+D20)-(L20+M20)/4)/2</f>
        <v>10.763759125</v>
      </c>
      <c r="AU20" s="60">
        <f>AVERAGE(AT15:AT20)</f>
        <v>8.3685664583333317</v>
      </c>
      <c r="AV20" s="41">
        <f t="shared" ref="AV20" si="2">STDEV(AT15:AT20)</f>
        <v>2.2711276925933608</v>
      </c>
      <c r="AW20" s="41">
        <f t="shared" ref="AW20:AW38" si="3">AV20/AU20</f>
        <v>0.27138790184689221</v>
      </c>
      <c r="AX20" s="41">
        <f>TTEST($AT$9:$AT$14,AT15:AT20,2,2)</f>
        <v>0.74720382708555788</v>
      </c>
      <c r="AY20" s="66"/>
      <c r="BA20" s="50">
        <f t="shared" si="0"/>
        <v>11.437650625</v>
      </c>
      <c r="BB20" s="43">
        <f t="shared" ref="BB20:BB38" si="4">AVERAGE(BA15:BA20)</f>
        <v>9.2924124583333327</v>
      </c>
      <c r="BC20" s="35">
        <f t="shared" ref="BC20:BC38" si="5">STDEV(BA15:BA20)</f>
        <v>1.4574476934190448</v>
      </c>
      <c r="BD20" s="35">
        <f t="shared" ref="BD20:BD38" si="6">BC20/BB20</f>
        <v>0.15684276822129456</v>
      </c>
      <c r="BE20" s="35">
        <f>TTEST($AT$9:$AT$14,BA15:BA20,2,2)</f>
        <v>0.4331417624367766</v>
      </c>
      <c r="BF20" s="51"/>
      <c r="BH20" s="84">
        <f t="shared" ref="BH20:BH32" si="7">AVERAGE(AT15:AT20,BA15:BA20)</f>
        <v>8.830489458333334</v>
      </c>
      <c r="BI20" s="35">
        <f t="shared" ref="BI20:BI38" si="8">STDEV(AT15:AT20,BA15:BA20)</f>
        <v>1.8822459546252073</v>
      </c>
      <c r="BJ20" s="35">
        <f t="shared" ref="BJ20:BJ38" si="9">BI20/BH20</f>
        <v>0.2131530719227496</v>
      </c>
      <c r="BK20" s="5"/>
      <c r="BL20" s="51"/>
    </row>
    <row r="21" spans="1:64" x14ac:dyDescent="0.25">
      <c r="A21" s="135">
        <v>1</v>
      </c>
      <c r="B21" s="5">
        <v>13</v>
      </c>
      <c r="C21" s="9">
        <v>9.6721950000000003</v>
      </c>
      <c r="D21" s="9">
        <v>10.190257000000001</v>
      </c>
      <c r="E21" s="10">
        <f>AVERAGE(C21:D26)</f>
        <v>9.49011125</v>
      </c>
      <c r="F21" s="11">
        <f>_xlfn.STDEV.P(C21:D26)</f>
        <v>0.89557313961350371</v>
      </c>
      <c r="G21" s="9">
        <f>F21/E21</f>
        <v>9.4369087571392132E-2</v>
      </c>
      <c r="H21" s="12">
        <f>TTEST(C$9:D$14,C21:D26,2,2)</f>
        <v>0.96508532368269728</v>
      </c>
      <c r="J21" s="135">
        <v>1</v>
      </c>
      <c r="K21" s="5">
        <v>13</v>
      </c>
      <c r="L21" s="9">
        <v>2.2833610000000002</v>
      </c>
      <c r="M21" s="9">
        <v>2.3064040000000001</v>
      </c>
      <c r="N21" s="10">
        <f>AVERAGE(L21:M26)</f>
        <v>2.72594425</v>
      </c>
      <c r="O21" s="11">
        <f>_xlfn.STDEV.P(L21:M26)</f>
        <v>0.45155077350690676</v>
      </c>
      <c r="P21" s="9">
        <f>O21/N21</f>
        <v>0.16564930610994952</v>
      </c>
      <c r="Q21" s="12">
        <f>TTEST(L$9:M$14,L21:M26,2,2)</f>
        <v>0.18703744844924669</v>
      </c>
      <c r="S21" s="135">
        <v>1</v>
      </c>
      <c r="T21" s="5">
        <v>13</v>
      </c>
      <c r="U21" s="9">
        <v>16.154187</v>
      </c>
      <c r="V21" s="9">
        <v>14.777176000000001</v>
      </c>
      <c r="W21" s="10">
        <f>AVERAGE(U21:V26)</f>
        <v>16.029547499999996</v>
      </c>
      <c r="X21" s="11">
        <f>_xlfn.STDEV.P(U21:V26)</f>
        <v>1.9732323808912402</v>
      </c>
      <c r="Y21" s="9">
        <f>X21/W21</f>
        <v>0.12309969329397731</v>
      </c>
      <c r="Z21" s="12">
        <f>TTEST(U$9:V$14,U21:V26,2,2)</f>
        <v>0.37107160360080238</v>
      </c>
      <c r="AB21" s="135">
        <v>1</v>
      </c>
      <c r="AC21" s="5">
        <v>13</v>
      </c>
      <c r="AD21" s="9">
        <v>9.7000550000000008</v>
      </c>
      <c r="AE21" s="9">
        <v>8.7713190000000001</v>
      </c>
      <c r="AF21" s="10">
        <f>AVERAGE(AD21:AE26)</f>
        <v>8.9060435000000009</v>
      </c>
      <c r="AG21" s="11">
        <f>_xlfn.STDEV.P(AD21:AE26)</f>
        <v>1.1249039924661306</v>
      </c>
      <c r="AH21" s="9">
        <f>AG21/AF21</f>
        <v>0.12630793825183209</v>
      </c>
      <c r="AI21" s="12">
        <f>TTEST(AD$9:AE$14,AD21:AE26,2,2)</f>
        <v>0.7339990804739015</v>
      </c>
      <c r="AJ21" s="5"/>
      <c r="AK21" s="9">
        <v>9.6721950000000003</v>
      </c>
      <c r="AL21" s="9">
        <v>10.190257000000001</v>
      </c>
      <c r="AM21" s="9">
        <v>9.7000550000000008</v>
      </c>
      <c r="AN21" s="9">
        <v>8.7713190000000001</v>
      </c>
      <c r="AO21" s="35">
        <f>AVERAGE(C21:D26,AD21:AE26)</f>
        <v>9.1980773750000004</v>
      </c>
      <c r="AP21" s="35">
        <f>STDEV(C21:D26,AD21:AE26)</f>
        <v>1.0805862681594842</v>
      </c>
      <c r="AQ21" s="35">
        <f t="shared" si="1"/>
        <v>0.11747958014535446</v>
      </c>
      <c r="AR21" s="5"/>
      <c r="AS21" s="5"/>
      <c r="AT21" s="50">
        <f>((C21+D21)-(L21+M21)/4)/2</f>
        <v>9.3575053750000006</v>
      </c>
      <c r="AU21" s="43"/>
      <c r="AV21" s="35"/>
      <c r="AW21" s="35"/>
      <c r="AX21" s="35"/>
      <c r="AY21" s="51"/>
      <c r="BA21" s="56">
        <f t="shared" si="0"/>
        <v>8.6619663750000004</v>
      </c>
      <c r="BB21" s="57"/>
      <c r="BC21" s="32"/>
      <c r="BD21" s="32"/>
      <c r="BE21" s="32"/>
      <c r="BF21" s="33"/>
      <c r="BH21" s="84"/>
      <c r="BI21" s="35"/>
      <c r="BJ21" s="35"/>
      <c r="BK21" s="5"/>
      <c r="BL21" s="51"/>
    </row>
    <row r="22" spans="1:64" x14ac:dyDescent="0.25">
      <c r="A22" s="135"/>
      <c r="B22" s="5">
        <v>14</v>
      </c>
      <c r="C22" s="9">
        <v>7.9198139999999997</v>
      </c>
      <c r="D22" s="9">
        <v>8.4120419999999996</v>
      </c>
      <c r="E22" s="5"/>
      <c r="F22" s="5"/>
      <c r="G22" s="5"/>
      <c r="H22" s="12"/>
      <c r="J22" s="135"/>
      <c r="K22" s="5">
        <v>14</v>
      </c>
      <c r="L22" s="9">
        <v>2.61341</v>
      </c>
      <c r="M22" s="9">
        <v>2.553585</v>
      </c>
      <c r="N22" s="5"/>
      <c r="O22" s="5"/>
      <c r="P22" s="5"/>
      <c r="Q22" s="12"/>
      <c r="S22" s="135"/>
      <c r="T22" s="5">
        <v>14</v>
      </c>
      <c r="U22" s="9">
        <v>13.21434</v>
      </c>
      <c r="V22" s="9">
        <v>13.201314</v>
      </c>
      <c r="W22" s="5"/>
      <c r="X22" s="5"/>
      <c r="Y22" s="5"/>
      <c r="Z22" s="12"/>
      <c r="AB22" s="135"/>
      <c r="AC22" s="5">
        <v>14</v>
      </c>
      <c r="AD22" s="9">
        <v>7.698194</v>
      </c>
      <c r="AE22" s="9">
        <v>8.1356870000000008</v>
      </c>
      <c r="AF22" s="5"/>
      <c r="AG22" s="5"/>
      <c r="AH22" s="5"/>
      <c r="AI22" s="12"/>
      <c r="AJ22" s="5"/>
      <c r="AK22" s="9">
        <v>7.9198139999999997</v>
      </c>
      <c r="AL22" s="9">
        <v>8.4120419999999996</v>
      </c>
      <c r="AM22" s="9">
        <v>7.698194</v>
      </c>
      <c r="AN22" s="9">
        <v>8.1356870000000008</v>
      </c>
      <c r="AO22" s="35"/>
      <c r="AP22" s="35"/>
      <c r="AQ22" s="35"/>
      <c r="AR22" s="5"/>
      <c r="AS22" s="5"/>
      <c r="AT22" s="50">
        <f>((C22+D22)-(L22+M22)/4)/2</f>
        <v>7.5200536249999992</v>
      </c>
      <c r="AU22" s="43"/>
      <c r="AV22" s="35"/>
      <c r="AW22" s="35"/>
      <c r="AX22" s="35"/>
      <c r="AY22" s="51"/>
      <c r="BA22" s="58">
        <f t="shared" si="0"/>
        <v>7.2710661250000008</v>
      </c>
      <c r="BB22" s="43"/>
      <c r="BC22" s="35"/>
      <c r="BD22" s="35"/>
      <c r="BE22" s="35"/>
      <c r="BF22" s="36"/>
      <c r="BH22" s="84"/>
      <c r="BI22" s="35"/>
      <c r="BJ22" s="35"/>
      <c r="BK22" s="5"/>
      <c r="BL22" s="51"/>
    </row>
    <row r="23" spans="1:64" x14ac:dyDescent="0.25">
      <c r="A23" s="135"/>
      <c r="B23" s="5">
        <v>15</v>
      </c>
      <c r="C23" s="9">
        <v>8.0296109999999992</v>
      </c>
      <c r="D23" s="9">
        <v>9.3081010000000006</v>
      </c>
      <c r="E23" s="5"/>
      <c r="F23" s="5"/>
      <c r="G23" s="5"/>
      <c r="H23" s="12"/>
      <c r="J23" s="135"/>
      <c r="K23" s="5">
        <v>15</v>
      </c>
      <c r="L23" s="9">
        <v>2.6497540000000002</v>
      </c>
      <c r="M23" s="9">
        <v>2.5948549999999999</v>
      </c>
      <c r="N23" s="5"/>
      <c r="O23" s="5"/>
      <c r="P23" s="5"/>
      <c r="Q23" s="12"/>
      <c r="S23" s="135"/>
      <c r="T23" s="5">
        <v>15</v>
      </c>
      <c r="U23" s="9">
        <v>14.749973000000001</v>
      </c>
      <c r="V23" s="9">
        <v>14.705363999999999</v>
      </c>
      <c r="W23" s="5"/>
      <c r="X23" s="5"/>
      <c r="Y23" s="5"/>
      <c r="Z23" s="12"/>
      <c r="AB23" s="135"/>
      <c r="AC23" s="5">
        <v>15</v>
      </c>
      <c r="AD23" s="9">
        <v>7.9524900000000001</v>
      </c>
      <c r="AE23" s="9">
        <v>6.2729059999999999</v>
      </c>
      <c r="AF23" s="5"/>
      <c r="AG23" s="5"/>
      <c r="AH23" s="5"/>
      <c r="AI23" s="12"/>
      <c r="AJ23" s="5"/>
      <c r="AK23" s="9">
        <v>8.0296109999999992</v>
      </c>
      <c r="AL23" s="9">
        <v>9.3081010000000006</v>
      </c>
      <c r="AM23" s="9">
        <v>7.9524900000000001</v>
      </c>
      <c r="AN23" s="9">
        <v>6.2729059999999999</v>
      </c>
      <c r="AO23" s="35"/>
      <c r="AP23" s="35"/>
      <c r="AQ23" s="35"/>
      <c r="AR23" s="5"/>
      <c r="AS23" s="5"/>
      <c r="AT23" s="50">
        <f>((C23+D23)-(L23+M23)/4)/2</f>
        <v>8.0132798750000003</v>
      </c>
      <c r="AU23" s="43"/>
      <c r="AV23" s="35"/>
      <c r="AW23" s="35"/>
      <c r="AX23" s="35"/>
      <c r="AY23" s="51"/>
      <c r="BA23" s="58">
        <f t="shared" si="0"/>
        <v>6.4571218750000003</v>
      </c>
      <c r="BB23" s="43"/>
      <c r="BC23" s="35"/>
      <c r="BD23" s="35"/>
      <c r="BE23" s="35"/>
      <c r="BF23" s="36"/>
      <c r="BH23" s="84"/>
      <c r="BI23" s="35"/>
      <c r="BJ23" s="35"/>
      <c r="BK23" s="5"/>
      <c r="BL23" s="51"/>
    </row>
    <row r="24" spans="1:64" x14ac:dyDescent="0.25">
      <c r="A24" s="135"/>
      <c r="B24" s="5">
        <v>16</v>
      </c>
      <c r="C24" s="9">
        <v>9.7573070000000008</v>
      </c>
      <c r="D24" s="9">
        <v>10.776956999999999</v>
      </c>
      <c r="E24" s="5"/>
      <c r="F24" s="5"/>
      <c r="G24" s="5"/>
      <c r="H24" s="12"/>
      <c r="J24" s="135"/>
      <c r="K24" s="5">
        <v>16</v>
      </c>
      <c r="L24" s="9">
        <v>2.9328409999999998</v>
      </c>
      <c r="M24" s="9">
        <v>2.887302</v>
      </c>
      <c r="N24" s="5"/>
      <c r="O24" s="5"/>
      <c r="P24" s="5"/>
      <c r="Q24" s="12"/>
      <c r="S24" s="135"/>
      <c r="T24" s="5">
        <v>16</v>
      </c>
      <c r="U24" s="9">
        <v>18.834427999999999</v>
      </c>
      <c r="V24" s="9">
        <v>19.797592000000002</v>
      </c>
      <c r="W24" s="5"/>
      <c r="X24" s="5"/>
      <c r="Y24" s="5"/>
      <c r="Z24" s="12"/>
      <c r="AB24" s="135"/>
      <c r="AC24" s="5">
        <v>16</v>
      </c>
      <c r="AD24" s="9">
        <v>10.314833</v>
      </c>
      <c r="AE24" s="9">
        <v>9.7177340000000001</v>
      </c>
      <c r="AF24" s="5"/>
      <c r="AG24" s="5"/>
      <c r="AH24" s="5"/>
      <c r="AI24" s="12"/>
      <c r="AK24" s="9">
        <v>9.7573070000000008</v>
      </c>
      <c r="AL24" s="9">
        <v>10.776956999999999</v>
      </c>
      <c r="AM24" s="9">
        <v>10.314833</v>
      </c>
      <c r="AN24" s="9">
        <v>9.7177340000000001</v>
      </c>
      <c r="AO24" s="35"/>
      <c r="AP24" s="35"/>
      <c r="AQ24" s="35"/>
      <c r="AT24" s="50">
        <f>((C24+D24)-(L24+M24)/4)/2</f>
        <v>9.5396141249999999</v>
      </c>
      <c r="AU24" s="43"/>
      <c r="AV24" s="35"/>
      <c r="AW24" s="35"/>
      <c r="AX24" s="35"/>
      <c r="AY24" s="51"/>
      <c r="BA24" s="58">
        <f t="shared" si="0"/>
        <v>9.2887656249999999</v>
      </c>
      <c r="BB24" s="43"/>
      <c r="BC24" s="35"/>
      <c r="BD24" s="35"/>
      <c r="BE24" s="35"/>
      <c r="BF24" s="36"/>
      <c r="BH24" s="84"/>
      <c r="BI24" s="35"/>
      <c r="BJ24" s="35"/>
      <c r="BK24" s="5"/>
      <c r="BL24" s="51"/>
    </row>
    <row r="25" spans="1:64" x14ac:dyDescent="0.25">
      <c r="A25" s="135"/>
      <c r="B25" s="5">
        <v>17</v>
      </c>
      <c r="C25" s="9">
        <v>9.3850029999999993</v>
      </c>
      <c r="D25" s="9">
        <v>9.9102350000000001</v>
      </c>
      <c r="E25" s="5"/>
      <c r="F25" s="5"/>
      <c r="G25" s="5"/>
      <c r="H25" s="12"/>
      <c r="J25" s="135"/>
      <c r="K25" s="5">
        <v>17</v>
      </c>
      <c r="L25" s="9">
        <v>2.3186100000000001</v>
      </c>
      <c r="M25" s="9">
        <v>2.3262179999999999</v>
      </c>
      <c r="N25" s="5"/>
      <c r="O25" s="5"/>
      <c r="P25" s="5"/>
      <c r="Q25" s="12"/>
      <c r="S25" s="135"/>
      <c r="T25" s="5">
        <v>17</v>
      </c>
      <c r="U25" s="9">
        <v>16.071538</v>
      </c>
      <c r="V25" s="9">
        <v>16.271865999999999</v>
      </c>
      <c r="W25" s="5"/>
      <c r="X25" s="5"/>
      <c r="Y25" s="5"/>
      <c r="Z25" s="12"/>
      <c r="AB25" s="135"/>
      <c r="AC25" s="5">
        <v>17</v>
      </c>
      <c r="AD25" s="9">
        <v>9.4188829999999992</v>
      </c>
      <c r="AE25" s="9">
        <v>9.4193210000000001</v>
      </c>
      <c r="AF25" s="5"/>
      <c r="AG25" s="5"/>
      <c r="AH25" s="5"/>
      <c r="AI25" s="12"/>
      <c r="AK25" s="9">
        <v>9.3850029999999993</v>
      </c>
      <c r="AL25" s="9">
        <v>9.9102350000000001</v>
      </c>
      <c r="AM25" s="9">
        <v>9.4188829999999992</v>
      </c>
      <c r="AN25" s="9">
        <v>9.4193210000000001</v>
      </c>
      <c r="AO25" s="35"/>
      <c r="AP25" s="35"/>
      <c r="AQ25" s="35"/>
      <c r="AT25" s="50">
        <f>((C25+D25)-(L25+M25)/4)/2</f>
        <v>9.0670154999999983</v>
      </c>
      <c r="AU25" s="43"/>
      <c r="AV25" s="35"/>
      <c r="AW25" s="35"/>
      <c r="AX25" s="35"/>
      <c r="AY25" s="51"/>
      <c r="BA25" s="58">
        <f t="shared" si="0"/>
        <v>8.8384984999999983</v>
      </c>
      <c r="BB25" s="43"/>
      <c r="BC25" s="35"/>
      <c r="BD25" s="35"/>
      <c r="BE25" s="35"/>
      <c r="BF25" s="36"/>
      <c r="BH25" s="84"/>
      <c r="BI25" s="35"/>
      <c r="BJ25" s="35"/>
      <c r="BK25" s="5"/>
      <c r="BL25" s="51"/>
    </row>
    <row r="26" spans="1:64" ht="13.8" thickBot="1" x14ac:dyDescent="0.3">
      <c r="A26" s="135"/>
      <c r="B26" s="5">
        <v>18</v>
      </c>
      <c r="C26" s="9">
        <v>9.9382590000000004</v>
      </c>
      <c r="D26" s="9">
        <v>10.581554000000001</v>
      </c>
      <c r="E26" s="5"/>
      <c r="F26" s="5"/>
      <c r="G26" s="5"/>
      <c r="H26" s="12"/>
      <c r="J26" s="135"/>
      <c r="K26" s="5">
        <v>18</v>
      </c>
      <c r="L26" s="9">
        <v>3.6831960000000001</v>
      </c>
      <c r="M26" s="9">
        <v>3.561795</v>
      </c>
      <c r="N26" s="5"/>
      <c r="O26" s="5"/>
      <c r="P26" s="5"/>
      <c r="Q26" s="12"/>
      <c r="S26" s="135"/>
      <c r="T26" s="5">
        <v>18</v>
      </c>
      <c r="U26" s="9">
        <v>17.802845999999999</v>
      </c>
      <c r="V26" s="9">
        <v>16.773945999999999</v>
      </c>
      <c r="W26" s="5"/>
      <c r="X26" s="5"/>
      <c r="Y26" s="5"/>
      <c r="Z26" s="12"/>
      <c r="AB26" s="135"/>
      <c r="AC26" s="5">
        <v>18</v>
      </c>
      <c r="AD26" s="9">
        <v>9.5174599999999998</v>
      </c>
      <c r="AE26" s="9">
        <v>9.95364</v>
      </c>
      <c r="AF26" s="5"/>
      <c r="AG26" s="5"/>
      <c r="AH26" s="5"/>
      <c r="AI26" s="12"/>
      <c r="AK26" s="9">
        <v>9.9382590000000004</v>
      </c>
      <c r="AL26" s="9">
        <v>10.581554000000001</v>
      </c>
      <c r="AM26" s="9">
        <v>9.5174599999999998</v>
      </c>
      <c r="AN26" s="9">
        <v>9.95364</v>
      </c>
      <c r="AO26" s="35"/>
      <c r="AP26" s="35"/>
      <c r="AQ26" s="35"/>
      <c r="AT26" s="50">
        <f>((C26+D26)-(L26+M26)/4)/2</f>
        <v>9.3542826249999997</v>
      </c>
      <c r="AU26" s="43">
        <f>AVERAGE(AT21:AT26)</f>
        <v>8.8086251874999988</v>
      </c>
      <c r="AV26" s="35">
        <f t="shared" ref="AV26" si="10">STDEV(AT21:AT26)</f>
        <v>0.83583643345689862</v>
      </c>
      <c r="AW26" s="35">
        <f t="shared" si="3"/>
        <v>9.4888409447027422E-2</v>
      </c>
      <c r="AX26" s="35">
        <f t="shared" ref="AX26:AX38" si="11">TTEST($AT$9:$AT$14,AT21:AT26,2,2)</f>
        <v>0.8476466349603039</v>
      </c>
      <c r="AY26" s="51"/>
      <c r="BA26" s="59">
        <f t="shared" si="0"/>
        <v>8.8299261250000001</v>
      </c>
      <c r="BB26" s="60">
        <f t="shared" si="4"/>
        <v>8.2245574374999997</v>
      </c>
      <c r="BC26" s="41">
        <f t="shared" si="5"/>
        <v>1.1045573476808415</v>
      </c>
      <c r="BD26" s="41">
        <f t="shared" si="6"/>
        <v>0.13429991292231661</v>
      </c>
      <c r="BE26" s="41">
        <f t="shared" ref="BE26:BE38" si="12">TTEST($AT$9:$AT$14,BA21:BA26,2,2)</f>
        <v>0.44790557607780868</v>
      </c>
      <c r="BF26" s="42"/>
      <c r="BH26" s="84">
        <f t="shared" si="7"/>
        <v>8.5165913124999992</v>
      </c>
      <c r="BI26" s="35">
        <f t="shared" si="8"/>
        <v>0.98242523651786406</v>
      </c>
      <c r="BJ26" s="35">
        <f t="shared" si="9"/>
        <v>0.11535427737103407</v>
      </c>
      <c r="BK26" s="5"/>
      <c r="BL26" s="51"/>
    </row>
    <row r="27" spans="1:64" x14ac:dyDescent="0.25">
      <c r="A27" s="135">
        <v>3</v>
      </c>
      <c r="B27" s="5">
        <v>19</v>
      </c>
      <c r="C27" s="9">
        <v>10.730869999999999</v>
      </c>
      <c r="D27" s="9">
        <v>11.29907</v>
      </c>
      <c r="E27" s="10">
        <f>AVERAGE(C27:D32)</f>
        <v>11.778429999999998</v>
      </c>
      <c r="F27" s="11">
        <f>_xlfn.STDEV.P(C27:D32)</f>
        <v>1.0378103081283685</v>
      </c>
      <c r="G27" s="9">
        <f>F27/E27</f>
        <v>8.8111090198640107E-2</v>
      </c>
      <c r="H27" s="12">
        <f>TTEST(C$9:D$14,C27:D32,2,2)</f>
        <v>2.1524462739325142E-5</v>
      </c>
      <c r="J27" s="135">
        <v>3</v>
      </c>
      <c r="K27" s="5">
        <v>19</v>
      </c>
      <c r="L27" s="9">
        <v>3.0851120000000001</v>
      </c>
      <c r="M27" s="9">
        <v>3.1015329999999999</v>
      </c>
      <c r="N27" s="10">
        <f>AVERAGE(L27:M32)</f>
        <v>3.3558337499999999</v>
      </c>
      <c r="O27" s="11">
        <f>_xlfn.STDEV.P(L27:M32)</f>
        <v>0.80806002215049455</v>
      </c>
      <c r="P27" s="9">
        <f>O27/N27</f>
        <v>0.24079262631842074</v>
      </c>
      <c r="Q27" s="12">
        <f>TTEST(L$9:M$14,L27:M32,2,2)</f>
        <v>0.39563855511414836</v>
      </c>
      <c r="S27" s="135">
        <v>3</v>
      </c>
      <c r="T27" s="5">
        <v>19</v>
      </c>
      <c r="U27" s="9">
        <v>17.783963</v>
      </c>
      <c r="V27" s="9">
        <v>17.453530000000001</v>
      </c>
      <c r="W27" s="10">
        <f>AVERAGE(U27:V32)</f>
        <v>19.184282</v>
      </c>
      <c r="X27" s="11">
        <f>_xlfn.STDEV.P(U27:V32)</f>
        <v>1.5906127924470388</v>
      </c>
      <c r="Y27" s="9">
        <f>X27/W27</f>
        <v>8.2912292075723176E-2</v>
      </c>
      <c r="Z27" s="12">
        <f>TTEST(U$9:V$14,U27:V32,2,2)</f>
        <v>5.0584891118559891E-4</v>
      </c>
      <c r="AB27" s="135">
        <v>3</v>
      </c>
      <c r="AC27" s="5">
        <v>19</v>
      </c>
      <c r="AD27" s="9">
        <v>10.475861999999999</v>
      </c>
      <c r="AE27" s="9">
        <v>11.51144</v>
      </c>
      <c r="AF27" s="10">
        <f>AVERAGE(AD27:AE32)</f>
        <v>11.136489666666668</v>
      </c>
      <c r="AG27" s="11">
        <f>_xlfn.STDEV.P(AD27:AE32)</f>
        <v>0.84299075219930852</v>
      </c>
      <c r="AH27" s="9">
        <f>AG27/AF27</f>
        <v>7.5696272113691038E-2</v>
      </c>
      <c r="AI27" s="12">
        <f>TTEST(AD$9:AE$14,AD27:AE32,2,2)</f>
        <v>8.9594052832312293E-5</v>
      </c>
      <c r="AK27" s="91">
        <v>10.730869999999999</v>
      </c>
      <c r="AL27" s="92">
        <v>11.29907</v>
      </c>
      <c r="AM27" s="92">
        <v>10.475861999999999</v>
      </c>
      <c r="AN27" s="93">
        <v>11.51144</v>
      </c>
      <c r="AO27" s="35">
        <f>AVERAGE(C27:D32,AD27:AE32)</f>
        <v>11.457459833333333</v>
      </c>
      <c r="AP27" s="35">
        <f>STDEV(C27:D32,AD27:AE32)</f>
        <v>1.0199046860150029</v>
      </c>
      <c r="AQ27" s="35">
        <f t="shared" si="1"/>
        <v>8.9016649488727104E-2</v>
      </c>
      <c r="AR27" s="23">
        <f>TTEST($AK$9:$AN$14,AK27:AN32,2,2)</f>
        <v>6.5645192915339282E-9</v>
      </c>
      <c r="AT27" s="63">
        <f>((C27+D27)-(L27+M27)/4)/2</f>
        <v>10.241639375</v>
      </c>
      <c r="AU27" s="57"/>
      <c r="AV27" s="32"/>
      <c r="AW27" s="32"/>
      <c r="AX27" s="32"/>
      <c r="AY27" s="64"/>
      <c r="BA27" s="50">
        <f t="shared" si="0"/>
        <v>10.220320375</v>
      </c>
      <c r="BB27" s="43"/>
      <c r="BC27" s="35"/>
      <c r="BD27" s="35"/>
      <c r="BE27" s="35"/>
      <c r="BF27" s="51"/>
      <c r="BH27" s="84"/>
      <c r="BI27" s="35"/>
      <c r="BJ27" s="35"/>
      <c r="BK27" s="5"/>
      <c r="BL27" s="51"/>
    </row>
    <row r="28" spans="1:64" x14ac:dyDescent="0.25">
      <c r="A28" s="135"/>
      <c r="B28" s="5">
        <v>20</v>
      </c>
      <c r="C28" s="9">
        <v>10.100438</v>
      </c>
      <c r="D28" s="9">
        <v>10.460646000000001</v>
      </c>
      <c r="E28" s="5"/>
      <c r="F28" s="5"/>
      <c r="G28" s="5"/>
      <c r="H28" s="12"/>
      <c r="J28" s="135"/>
      <c r="K28" s="5">
        <v>20</v>
      </c>
      <c r="L28" s="9">
        <v>2.5938150000000002</v>
      </c>
      <c r="M28" s="9">
        <v>2.5130270000000001</v>
      </c>
      <c r="N28" s="5"/>
      <c r="O28" s="5"/>
      <c r="P28" s="5"/>
      <c r="Q28" s="12"/>
      <c r="S28" s="135"/>
      <c r="T28" s="5">
        <v>20</v>
      </c>
      <c r="U28" s="9">
        <v>17.037931</v>
      </c>
      <c r="V28" s="9">
        <v>16.802627000000001</v>
      </c>
      <c r="W28" s="5"/>
      <c r="X28" s="5"/>
      <c r="Y28" s="5"/>
      <c r="Z28" s="12"/>
      <c r="AB28" s="135"/>
      <c r="AC28" s="5">
        <v>20</v>
      </c>
      <c r="AD28" s="9">
        <v>9.7944169999999993</v>
      </c>
      <c r="AE28" s="9">
        <v>9.2722499999999997</v>
      </c>
      <c r="AF28" s="5"/>
      <c r="AG28" s="5"/>
      <c r="AH28" s="5"/>
      <c r="AI28" s="12"/>
      <c r="AK28" s="94">
        <v>10.100438</v>
      </c>
      <c r="AL28" s="9">
        <v>10.460646000000001</v>
      </c>
      <c r="AM28" s="9">
        <v>9.7944169999999993</v>
      </c>
      <c r="AN28" s="95">
        <v>9.2722499999999997</v>
      </c>
      <c r="AO28" s="35"/>
      <c r="AP28" s="35"/>
      <c r="AQ28" s="35"/>
      <c r="AT28" s="50">
        <f>((C28+D28)-(L28+M28)/4)/2</f>
        <v>9.6421867500000005</v>
      </c>
      <c r="AU28" s="43"/>
      <c r="AV28" s="35"/>
      <c r="AW28" s="35"/>
      <c r="AX28" s="35"/>
      <c r="AY28" s="51"/>
      <c r="BA28" s="50">
        <f t="shared" si="0"/>
        <v>8.8949782499999994</v>
      </c>
      <c r="BB28" s="43"/>
      <c r="BC28" s="35"/>
      <c r="BD28" s="35"/>
      <c r="BE28" s="35"/>
      <c r="BF28" s="51"/>
      <c r="BH28" s="84"/>
      <c r="BI28" s="35"/>
      <c r="BJ28" s="35"/>
      <c r="BK28" s="5"/>
      <c r="BL28" s="51"/>
    </row>
    <row r="29" spans="1:64" x14ac:dyDescent="0.25">
      <c r="A29" s="135"/>
      <c r="B29" s="5">
        <v>21</v>
      </c>
      <c r="C29" s="9">
        <v>11.614943</v>
      </c>
      <c r="D29" s="9">
        <v>12.267433</v>
      </c>
      <c r="E29" s="5"/>
      <c r="F29" s="5"/>
      <c r="G29" s="5"/>
      <c r="H29" s="12"/>
      <c r="J29" s="135"/>
      <c r="K29" s="5">
        <v>21</v>
      </c>
      <c r="L29" s="9">
        <v>4.5105639999999996</v>
      </c>
      <c r="M29" s="9">
        <v>4.5283519999999999</v>
      </c>
      <c r="N29" s="5"/>
      <c r="O29" s="5"/>
      <c r="P29" s="5"/>
      <c r="Q29" s="12"/>
      <c r="S29" s="135"/>
      <c r="T29" s="5">
        <v>21</v>
      </c>
      <c r="U29" s="9">
        <v>20.222058000000001</v>
      </c>
      <c r="V29" s="9">
        <v>19.488232</v>
      </c>
      <c r="W29" s="5"/>
      <c r="X29" s="5"/>
      <c r="Y29" s="5"/>
      <c r="Z29" s="12"/>
      <c r="AB29" s="135"/>
      <c r="AC29" s="5">
        <v>21</v>
      </c>
      <c r="AD29" s="9">
        <v>11.034756</v>
      </c>
      <c r="AE29" s="9">
        <v>11.266501999999999</v>
      </c>
      <c r="AF29" s="5"/>
      <c r="AG29" s="5"/>
      <c r="AH29" s="5"/>
      <c r="AI29" s="12"/>
      <c r="AK29" s="94">
        <v>11.614943</v>
      </c>
      <c r="AL29" s="9">
        <v>12.267433</v>
      </c>
      <c r="AM29" s="9">
        <v>11.034756</v>
      </c>
      <c r="AN29" s="95">
        <v>11.266501999999999</v>
      </c>
      <c r="AO29" s="35"/>
      <c r="AP29" s="35"/>
      <c r="AQ29" s="35"/>
      <c r="AT29" s="50">
        <f>((C29+D29)-(L29+M29)/4)/2</f>
        <v>10.8113235</v>
      </c>
      <c r="AU29" s="43"/>
      <c r="AV29" s="35"/>
      <c r="AW29" s="35"/>
      <c r="AX29" s="35"/>
      <c r="AY29" s="51"/>
      <c r="BA29" s="50">
        <f t="shared" si="0"/>
        <v>10.020764499999999</v>
      </c>
      <c r="BB29" s="43"/>
      <c r="BC29" s="35"/>
      <c r="BD29" s="35"/>
      <c r="BE29" s="35"/>
      <c r="BF29" s="51"/>
      <c r="BH29" s="84"/>
      <c r="BI29" s="35"/>
      <c r="BJ29" s="35"/>
      <c r="BK29" s="5"/>
      <c r="BL29" s="51"/>
    </row>
    <row r="30" spans="1:64" x14ac:dyDescent="0.25">
      <c r="A30" s="135"/>
      <c r="B30" s="5">
        <v>22</v>
      </c>
      <c r="C30" s="9">
        <v>11.162233000000001</v>
      </c>
      <c r="D30" s="9">
        <v>12.560865</v>
      </c>
      <c r="E30" s="5"/>
      <c r="F30" s="5"/>
      <c r="G30" s="5"/>
      <c r="H30" s="12"/>
      <c r="J30" s="135"/>
      <c r="K30" s="5">
        <v>22</v>
      </c>
      <c r="L30" s="9">
        <v>2.8006570000000002</v>
      </c>
      <c r="M30" s="9">
        <v>2.7020249999999999</v>
      </c>
      <c r="N30" s="5"/>
      <c r="O30" s="5"/>
      <c r="P30" s="5"/>
      <c r="Q30" s="12"/>
      <c r="S30" s="135"/>
      <c r="T30" s="5">
        <v>22</v>
      </c>
      <c r="U30" s="9">
        <v>19.879967000000001</v>
      </c>
      <c r="V30" s="9">
        <v>18.965790999999999</v>
      </c>
      <c r="W30" s="5"/>
      <c r="X30" s="5"/>
      <c r="Y30" s="5"/>
      <c r="Z30" s="12"/>
      <c r="AB30" s="135"/>
      <c r="AC30" s="5">
        <v>22</v>
      </c>
      <c r="AD30" s="9">
        <v>11.14532</v>
      </c>
      <c r="AE30" s="9">
        <v>11.877504</v>
      </c>
      <c r="AF30" s="5"/>
      <c r="AG30" s="5"/>
      <c r="AH30" s="5"/>
      <c r="AI30" s="12"/>
      <c r="AK30" s="94">
        <v>11.162233000000001</v>
      </c>
      <c r="AL30" s="9">
        <v>12.560865</v>
      </c>
      <c r="AM30" s="9">
        <v>11.14532</v>
      </c>
      <c r="AN30" s="95">
        <v>11.877504</v>
      </c>
      <c r="AO30" s="35"/>
      <c r="AP30" s="35"/>
      <c r="AQ30" s="35"/>
      <c r="AT30" s="50">
        <f>((C30+D30)-(L30+M30)/4)/2</f>
        <v>11.173713750000001</v>
      </c>
      <c r="AU30" s="43"/>
      <c r="AV30" s="35"/>
      <c r="AW30" s="35"/>
      <c r="AX30" s="35"/>
      <c r="AY30" s="51"/>
      <c r="BA30" s="50">
        <f t="shared" si="0"/>
        <v>10.823576750000001</v>
      </c>
      <c r="BB30" s="43"/>
      <c r="BC30" s="35"/>
      <c r="BD30" s="35"/>
      <c r="BE30" s="35"/>
      <c r="BF30" s="51"/>
      <c r="BH30" s="84"/>
      <c r="BI30" s="35"/>
      <c r="BJ30" s="35"/>
      <c r="BK30" s="5"/>
      <c r="BL30" s="51"/>
    </row>
    <row r="31" spans="1:64" x14ac:dyDescent="0.25">
      <c r="A31" s="135"/>
      <c r="B31" s="5">
        <v>23</v>
      </c>
      <c r="C31" s="9">
        <v>11.817679</v>
      </c>
      <c r="D31" s="9">
        <v>13.026764999999999</v>
      </c>
      <c r="E31" s="5"/>
      <c r="F31" s="5"/>
      <c r="G31" s="5"/>
      <c r="H31" s="12"/>
      <c r="J31" s="135"/>
      <c r="K31" s="5">
        <v>23</v>
      </c>
      <c r="L31" s="9">
        <v>2.8275860000000002</v>
      </c>
      <c r="M31" s="9">
        <v>2.746305</v>
      </c>
      <c r="N31" s="5"/>
      <c r="O31" s="5"/>
      <c r="P31" s="5"/>
      <c r="Q31" s="12"/>
      <c r="S31" s="135"/>
      <c r="T31" s="5">
        <v>23</v>
      </c>
      <c r="U31" s="9">
        <v>18.867926000000001</v>
      </c>
      <c r="V31" s="9">
        <v>20.573727000000002</v>
      </c>
      <c r="W31" s="5"/>
      <c r="X31" s="5"/>
      <c r="Y31" s="5"/>
      <c r="Z31" s="12"/>
      <c r="AB31" s="135"/>
      <c r="AC31" s="5">
        <v>23</v>
      </c>
      <c r="AD31" s="9">
        <v>11.465134000000001</v>
      </c>
      <c r="AE31" s="9">
        <v>11.722113</v>
      </c>
      <c r="AF31" s="5"/>
      <c r="AG31" s="5"/>
      <c r="AH31" s="5"/>
      <c r="AI31" s="12"/>
      <c r="AK31" s="94">
        <v>11.817679</v>
      </c>
      <c r="AL31" s="9">
        <v>13.026764999999999</v>
      </c>
      <c r="AM31" s="9">
        <v>11.465134000000001</v>
      </c>
      <c r="AN31" s="95">
        <v>11.722113</v>
      </c>
      <c r="AO31" s="35"/>
      <c r="AP31" s="35"/>
      <c r="AQ31" s="35"/>
      <c r="AT31" s="50">
        <f>((C31+D31)-(L31+M31)/4)/2</f>
        <v>11.725485624999999</v>
      </c>
      <c r="AU31" s="43"/>
      <c r="AV31" s="35"/>
      <c r="AW31" s="35"/>
      <c r="AX31" s="35"/>
      <c r="AY31" s="51"/>
      <c r="BA31" s="50">
        <f t="shared" si="0"/>
        <v>10.896887124999999</v>
      </c>
      <c r="BB31" s="43"/>
      <c r="BC31" s="35"/>
      <c r="BD31" s="35"/>
      <c r="BE31" s="35"/>
      <c r="BF31" s="51"/>
      <c r="BH31" s="84"/>
      <c r="BI31" s="35"/>
      <c r="BJ31" s="35"/>
      <c r="BK31" s="5"/>
      <c r="BL31" s="51"/>
    </row>
    <row r="32" spans="1:64" ht="13.8" thickBot="1" x14ac:dyDescent="0.3">
      <c r="A32" s="135"/>
      <c r="B32" s="5">
        <v>24</v>
      </c>
      <c r="C32" s="9">
        <v>12.668144</v>
      </c>
      <c r="D32" s="9">
        <v>13.632073999999999</v>
      </c>
      <c r="E32" s="5"/>
      <c r="F32" s="5"/>
      <c r="G32" s="5"/>
      <c r="H32" s="12"/>
      <c r="J32" s="135"/>
      <c r="K32" s="5">
        <v>24</v>
      </c>
      <c r="L32" s="9">
        <v>4.3970440000000002</v>
      </c>
      <c r="M32" s="9">
        <v>4.4639850000000001</v>
      </c>
      <c r="N32" s="5"/>
      <c r="O32" s="5"/>
      <c r="P32" s="5"/>
      <c r="Q32" s="12"/>
      <c r="S32" s="135"/>
      <c r="T32" s="5">
        <v>24</v>
      </c>
      <c r="U32" s="9">
        <v>21.692118000000001</v>
      </c>
      <c r="V32" s="9">
        <v>21.443514</v>
      </c>
      <c r="W32" s="5"/>
      <c r="X32" s="5"/>
      <c r="Y32" s="5"/>
      <c r="Z32" s="12"/>
      <c r="AB32" s="135"/>
      <c r="AC32" s="5">
        <v>24</v>
      </c>
      <c r="AD32" s="9">
        <v>11.919321</v>
      </c>
      <c r="AE32" s="9">
        <v>12.153257</v>
      </c>
      <c r="AF32" s="5"/>
      <c r="AG32" s="5"/>
      <c r="AH32" s="5"/>
      <c r="AI32" s="12"/>
      <c r="AK32" s="96">
        <v>12.668144</v>
      </c>
      <c r="AL32" s="14">
        <v>13.632073999999999</v>
      </c>
      <c r="AM32" s="14">
        <v>11.919321</v>
      </c>
      <c r="AN32" s="97">
        <v>12.153257</v>
      </c>
      <c r="AO32" s="35"/>
      <c r="AP32" s="35"/>
      <c r="AQ32" s="35"/>
      <c r="AT32" s="65">
        <f>((C32+D32)-(L32+M32)/4)/2</f>
        <v>12.042480375</v>
      </c>
      <c r="AU32" s="60">
        <f t="shared" ref="AU32" si="13">AVERAGE(AT27:AT32)</f>
        <v>10.939471562500001</v>
      </c>
      <c r="AV32" s="41">
        <f t="shared" ref="AV32" si="14">STDEV(AT27:AT32)</f>
        <v>0.90284611334179166</v>
      </c>
      <c r="AW32" s="41">
        <f t="shared" si="3"/>
        <v>8.2531053550768035E-2</v>
      </c>
      <c r="AX32" s="61">
        <f t="shared" si="11"/>
        <v>2.2320131973145303E-3</v>
      </c>
      <c r="AY32" s="66"/>
      <c r="BA32" s="50">
        <f t="shared" si="0"/>
        <v>10.928660375</v>
      </c>
      <c r="BB32" s="43">
        <f t="shared" si="4"/>
        <v>10.297531229166667</v>
      </c>
      <c r="BC32" s="35">
        <f t="shared" si="5"/>
        <v>0.78536508406261085</v>
      </c>
      <c r="BD32" s="35">
        <f t="shared" si="6"/>
        <v>7.626731753317216E-2</v>
      </c>
      <c r="BE32" s="61">
        <f t="shared" si="12"/>
        <v>1.1663257779765563E-2</v>
      </c>
      <c r="BF32" s="51"/>
      <c r="BH32" s="84">
        <f t="shared" si="7"/>
        <v>10.618501395833333</v>
      </c>
      <c r="BI32" s="35">
        <f t="shared" si="8"/>
        <v>0.87365008976891634</v>
      </c>
      <c r="BJ32" s="35">
        <f t="shared" si="9"/>
        <v>8.2276213676605439E-2</v>
      </c>
      <c r="BK32" s="85">
        <f>TTEST(BA9:BA14,BA27:BA32,2,2)</f>
        <v>6.2325476276824084E-3</v>
      </c>
      <c r="BL32" s="51"/>
    </row>
    <row r="33" spans="1:64" x14ac:dyDescent="0.25">
      <c r="A33" s="135">
        <v>9</v>
      </c>
      <c r="B33" s="5">
        <v>25</v>
      </c>
      <c r="C33" s="9">
        <v>11.344443999999999</v>
      </c>
      <c r="D33" s="9">
        <v>11.738478000000001</v>
      </c>
      <c r="E33" s="10">
        <f>AVERAGE(C33:D38)</f>
        <v>12.662743916666665</v>
      </c>
      <c r="F33" s="11">
        <f>_xlfn.STDEV.P(C33:D38)</f>
        <v>1.1647019234820315</v>
      </c>
      <c r="G33" s="9">
        <f>F33/E33</f>
        <v>9.1978636790486956E-2</v>
      </c>
      <c r="H33" s="12">
        <f>TTEST(C$9:D$14,C33:D38,2,2)</f>
        <v>5.4091474195755548E-7</v>
      </c>
      <c r="J33" s="135">
        <v>9</v>
      </c>
      <c r="K33" s="5">
        <v>25</v>
      </c>
      <c r="L33" s="9">
        <v>3.3035580000000002</v>
      </c>
      <c r="M33" s="9">
        <v>2.882978</v>
      </c>
      <c r="N33" s="10">
        <f>AVERAGE(L33:M38)</f>
        <v>3.2804416666666665</v>
      </c>
      <c r="O33" s="11">
        <f>_xlfn.STDEV.P(L33:M38)</f>
        <v>0.46544127838184218</v>
      </c>
      <c r="P33" s="9">
        <f>O33/N33</f>
        <v>0.14188372349714359</v>
      </c>
      <c r="Q33" s="12">
        <f>TTEST(L$9:M$14,L33:M38,2,2)</f>
        <v>0.43088881841036641</v>
      </c>
      <c r="S33" s="135">
        <v>9</v>
      </c>
      <c r="T33" s="5">
        <v>25</v>
      </c>
      <c r="U33" s="9">
        <v>17.962343000000001</v>
      </c>
      <c r="V33" s="9">
        <v>18.139299000000001</v>
      </c>
      <c r="W33" s="10">
        <f>AVERAGE(U33:V38)</f>
        <v>20.1847885</v>
      </c>
      <c r="X33" s="11">
        <f>_xlfn.STDEV.P(U33:V38)</f>
        <v>1.7947341486362498</v>
      </c>
      <c r="Y33" s="9">
        <f>X33/W33</f>
        <v>8.8915182273832091E-2</v>
      </c>
      <c r="Z33" s="12">
        <f>TTEST(U$9:V$14,U33:V38,2,2)</f>
        <v>2.7029371604171935E-5</v>
      </c>
      <c r="AB33" s="135">
        <v>9</v>
      </c>
      <c r="AC33" s="5">
        <v>25</v>
      </c>
      <c r="AD33" s="9">
        <v>9.9741110000000006</v>
      </c>
      <c r="AE33" s="9">
        <v>11.806075999999999</v>
      </c>
      <c r="AF33" s="10">
        <f>AVERAGE(AD33:AE38)</f>
        <v>12.21842275</v>
      </c>
      <c r="AG33" s="11">
        <f>_xlfn.STDEV.P(AD33:AE38)</f>
        <v>1.3496542165475398</v>
      </c>
      <c r="AH33" s="9">
        <f>AG33/AF33</f>
        <v>0.11046059251367282</v>
      </c>
      <c r="AI33" s="12">
        <f>TTEST(AD$9:AE$14,AD33:AE38,2,2)</f>
        <v>6.6240927389653257E-6</v>
      </c>
      <c r="AK33" s="91">
        <v>11.344443999999999</v>
      </c>
      <c r="AL33" s="92">
        <v>11.738478000000001</v>
      </c>
      <c r="AM33" s="92">
        <v>9.9741110000000006</v>
      </c>
      <c r="AN33" s="93">
        <v>11.806075999999999</v>
      </c>
      <c r="AO33" s="35">
        <f>AVERAGE(C33:D38,AD33:AE38)</f>
        <v>12.440583333333331</v>
      </c>
      <c r="AP33" s="35">
        <f>STDEV(C33:D38,AD33:AE38)</f>
        <v>1.3075315723609509</v>
      </c>
      <c r="AQ33" s="35">
        <f t="shared" si="1"/>
        <v>0.10510211115724352</v>
      </c>
      <c r="AR33" s="23">
        <f>TTEST($AK$9:$AN$14,AK33:AN38,2,2)</f>
        <v>9.0123513671809501E-12</v>
      </c>
      <c r="AT33" s="63">
        <f>((C33+D33)-(L33+M33)/4)/2</f>
        <v>10.768143999999999</v>
      </c>
      <c r="AU33" s="57"/>
      <c r="AV33" s="32"/>
      <c r="AW33" s="32"/>
      <c r="AX33" s="62"/>
      <c r="AY33" s="67"/>
      <c r="BA33" s="50">
        <f t="shared" si="0"/>
        <v>10.116776499999999</v>
      </c>
      <c r="BB33" s="43"/>
      <c r="BC33" s="35"/>
      <c r="BD33" s="35"/>
      <c r="BE33" s="62"/>
      <c r="BF33" s="51"/>
      <c r="BH33" s="84"/>
      <c r="BI33" s="35"/>
      <c r="BJ33" s="35"/>
      <c r="BK33" s="5"/>
      <c r="BL33" s="51"/>
    </row>
    <row r="34" spans="1:64" x14ac:dyDescent="0.25">
      <c r="A34" s="135"/>
      <c r="B34" s="5">
        <v>26</v>
      </c>
      <c r="C34" s="9">
        <v>12.105528</v>
      </c>
      <c r="D34" s="9">
        <v>11.891188</v>
      </c>
      <c r="E34" s="5"/>
      <c r="F34" s="5"/>
      <c r="G34" s="5"/>
      <c r="H34" s="8"/>
      <c r="J34" s="135"/>
      <c r="K34" s="5">
        <v>26</v>
      </c>
      <c r="L34" s="9">
        <v>3.2210730000000001</v>
      </c>
      <c r="M34" s="9">
        <v>3.1217839999999999</v>
      </c>
      <c r="N34" s="5"/>
      <c r="O34" s="5"/>
      <c r="P34" s="5"/>
      <c r="Q34" s="8"/>
      <c r="S34" s="135"/>
      <c r="T34" s="5">
        <v>26</v>
      </c>
      <c r="U34" s="9">
        <v>19.551833999999999</v>
      </c>
      <c r="V34" s="9">
        <v>19.941707999999998</v>
      </c>
      <c r="W34" s="5"/>
      <c r="X34" s="5"/>
      <c r="Y34" s="5"/>
      <c r="Z34" s="8"/>
      <c r="AB34" s="135"/>
      <c r="AC34" s="5">
        <v>26</v>
      </c>
      <c r="AD34" s="9">
        <v>11.431582000000001</v>
      </c>
      <c r="AE34" s="9">
        <v>12.204651999999999</v>
      </c>
      <c r="AF34" s="5"/>
      <c r="AG34" s="5"/>
      <c r="AH34" s="5"/>
      <c r="AI34" s="8"/>
      <c r="AK34" s="94">
        <v>12.105528</v>
      </c>
      <c r="AL34" s="9">
        <v>11.891188</v>
      </c>
      <c r="AM34" s="9">
        <v>11.431582000000001</v>
      </c>
      <c r="AN34" s="95">
        <v>12.204651999999999</v>
      </c>
      <c r="AT34" s="50">
        <f>((C34+D34)-(L34+M34)/4)/2</f>
        <v>11.205500875</v>
      </c>
      <c r="AU34" s="43"/>
      <c r="AV34" s="35"/>
      <c r="AW34" s="35"/>
      <c r="AX34" s="54"/>
      <c r="AY34" s="55"/>
      <c r="BA34" s="50">
        <f t="shared" si="0"/>
        <v>11.025259875000001</v>
      </c>
      <c r="BB34" s="43"/>
      <c r="BC34" s="35"/>
      <c r="BD34" s="35"/>
      <c r="BE34" s="54"/>
      <c r="BF34" s="51"/>
      <c r="BH34" s="84"/>
      <c r="BI34" s="35"/>
      <c r="BJ34" s="35"/>
      <c r="BK34" s="5"/>
      <c r="BL34" s="51"/>
    </row>
    <row r="35" spans="1:64" x14ac:dyDescent="0.25">
      <c r="A35" s="135"/>
      <c r="B35" s="5">
        <v>27</v>
      </c>
      <c r="C35" s="9">
        <v>13.119814</v>
      </c>
      <c r="D35" s="9">
        <v>14.524959000000001</v>
      </c>
      <c r="E35" s="5"/>
      <c r="F35" s="5"/>
      <c r="G35" s="5"/>
      <c r="H35" s="8"/>
      <c r="J35" s="135"/>
      <c r="K35" s="5">
        <v>27</v>
      </c>
      <c r="L35" s="9">
        <v>3.2151070000000002</v>
      </c>
      <c r="M35" s="9">
        <v>2.9127529999999999</v>
      </c>
      <c r="N35" s="5"/>
      <c r="O35" s="5"/>
      <c r="P35" s="5"/>
      <c r="Q35" s="8"/>
      <c r="S35" s="135"/>
      <c r="T35" s="5">
        <v>27</v>
      </c>
      <c r="U35" s="9">
        <v>21.203558000000001</v>
      </c>
      <c r="V35" s="9">
        <v>21.651232</v>
      </c>
      <c r="W35" s="5"/>
      <c r="X35" s="5"/>
      <c r="Y35" s="5"/>
      <c r="Z35" s="8"/>
      <c r="AB35" s="135"/>
      <c r="AC35" s="5">
        <v>27</v>
      </c>
      <c r="AD35" s="9">
        <v>11.909579000000001</v>
      </c>
      <c r="AE35" s="9">
        <v>12.937110000000001</v>
      </c>
      <c r="AF35" s="5"/>
      <c r="AG35" s="5"/>
      <c r="AH35" s="5"/>
      <c r="AI35" s="8"/>
      <c r="AK35" s="94">
        <v>13.119814</v>
      </c>
      <c r="AL35" s="9">
        <v>14.524959000000001</v>
      </c>
      <c r="AM35" s="9">
        <v>11.909579000000001</v>
      </c>
      <c r="AN35" s="95">
        <v>12.937110000000001</v>
      </c>
      <c r="AT35" s="50">
        <f>((C35+D35)-(L35+M35)/4)/2</f>
        <v>13.056404000000001</v>
      </c>
      <c r="AU35" s="43"/>
      <c r="AV35" s="35"/>
      <c r="AW35" s="35"/>
      <c r="AX35" s="54"/>
      <c r="AY35" s="55"/>
      <c r="BA35" s="50">
        <f t="shared" si="0"/>
        <v>11.657362000000001</v>
      </c>
      <c r="BB35" s="43"/>
      <c r="BC35" s="35"/>
      <c r="BD35" s="35"/>
      <c r="BE35" s="54"/>
      <c r="BF35" s="51"/>
      <c r="BH35" s="84"/>
      <c r="BI35" s="35"/>
      <c r="BJ35" s="35"/>
      <c r="BK35" s="5"/>
      <c r="BL35" s="51"/>
    </row>
    <row r="36" spans="1:64" x14ac:dyDescent="0.25">
      <c r="A36" s="135"/>
      <c r="B36" s="5">
        <v>28</v>
      </c>
      <c r="C36" s="9">
        <v>11.915160999999999</v>
      </c>
      <c r="D36" s="9">
        <v>12.654078</v>
      </c>
      <c r="E36" s="5"/>
      <c r="F36" s="5"/>
      <c r="G36" s="5"/>
      <c r="H36" s="8"/>
      <c r="J36" s="135"/>
      <c r="K36" s="5">
        <v>28</v>
      </c>
      <c r="L36" s="9">
        <v>2.851232</v>
      </c>
      <c r="M36" s="9">
        <v>2.6087579999999999</v>
      </c>
      <c r="N36" s="5"/>
      <c r="O36" s="5"/>
      <c r="P36" s="5"/>
      <c r="Q36" s="8"/>
      <c r="S36" s="135"/>
      <c r="T36" s="5">
        <v>28</v>
      </c>
      <c r="U36" s="9">
        <v>19.216366000000001</v>
      </c>
      <c r="V36" s="9">
        <v>19.445211</v>
      </c>
      <c r="W36" s="5"/>
      <c r="X36" s="5"/>
      <c r="Y36" s="5"/>
      <c r="Z36" s="8"/>
      <c r="AB36" s="135"/>
      <c r="AC36" s="5">
        <v>28</v>
      </c>
      <c r="AD36" s="9">
        <v>11.208265000000001</v>
      </c>
      <c r="AE36" s="9">
        <v>12.61434</v>
      </c>
      <c r="AF36" s="5"/>
      <c r="AG36" s="5"/>
      <c r="AH36" s="5"/>
      <c r="AI36" s="8"/>
      <c r="AK36" s="94">
        <v>11.915160999999999</v>
      </c>
      <c r="AL36" s="9">
        <v>12.654078</v>
      </c>
      <c r="AM36" s="9">
        <v>11.208265000000001</v>
      </c>
      <c r="AN36" s="95">
        <v>12.61434</v>
      </c>
      <c r="AT36" s="50">
        <f>((C36+D36)-(L36+M36)/4)/2</f>
        <v>11.602120749999999</v>
      </c>
      <c r="AU36" s="43"/>
      <c r="AV36" s="35"/>
      <c r="AW36" s="35"/>
      <c r="AX36" s="54"/>
      <c r="AY36" s="55"/>
      <c r="BA36" s="50">
        <f t="shared" si="0"/>
        <v>11.228803750000001</v>
      </c>
      <c r="BB36" s="43"/>
      <c r="BC36" s="35"/>
      <c r="BD36" s="35"/>
      <c r="BE36" s="54"/>
      <c r="BF36" s="51"/>
      <c r="BH36" s="84"/>
      <c r="BI36" s="35"/>
      <c r="BJ36" s="35"/>
      <c r="BK36" s="5"/>
      <c r="BL36" s="51"/>
    </row>
    <row r="37" spans="1:64" x14ac:dyDescent="0.25">
      <c r="A37" s="135"/>
      <c r="B37" s="5">
        <v>29</v>
      </c>
      <c r="C37" s="9">
        <v>14.068801000000001</v>
      </c>
      <c r="D37" s="9">
        <v>14.680788</v>
      </c>
      <c r="E37" s="5"/>
      <c r="F37" s="5"/>
      <c r="G37" s="5"/>
      <c r="H37" s="8"/>
      <c r="J37" s="135"/>
      <c r="K37" s="5">
        <v>29</v>
      </c>
      <c r="L37" s="9">
        <v>3.586973</v>
      </c>
      <c r="M37" s="9">
        <v>3.4198689999999998</v>
      </c>
      <c r="N37" s="5"/>
      <c r="O37" s="5"/>
      <c r="P37" s="5"/>
      <c r="Q37" s="8"/>
      <c r="S37" s="135"/>
      <c r="T37" s="5">
        <v>29</v>
      </c>
      <c r="U37" s="9">
        <v>23.750848000000001</v>
      </c>
      <c r="V37" s="9">
        <v>23.215326000000001</v>
      </c>
      <c r="W37" s="5"/>
      <c r="X37" s="5"/>
      <c r="Y37" s="5"/>
      <c r="Z37" s="8"/>
      <c r="AB37" s="135"/>
      <c r="AC37" s="5">
        <v>29</v>
      </c>
      <c r="AD37" s="9">
        <v>14.99075</v>
      </c>
      <c r="AE37" s="9">
        <v>14.157306999999999</v>
      </c>
      <c r="AF37" s="5"/>
      <c r="AG37" s="5"/>
      <c r="AH37" s="5"/>
      <c r="AI37" s="8"/>
      <c r="AK37" s="94">
        <v>14.068801000000001</v>
      </c>
      <c r="AL37" s="9">
        <v>14.680788</v>
      </c>
      <c r="AM37" s="9">
        <v>14.99075</v>
      </c>
      <c r="AN37" s="95">
        <v>14.157306999999999</v>
      </c>
      <c r="AT37" s="50">
        <f>((C37+D37)-(L37+M37)/4)/2</f>
        <v>13.498939249999999</v>
      </c>
      <c r="AU37" s="43"/>
      <c r="AV37" s="35"/>
      <c r="AW37" s="35"/>
      <c r="AX37" s="54"/>
      <c r="AY37" s="55"/>
      <c r="BA37" s="50">
        <f t="shared" si="0"/>
        <v>13.69817325</v>
      </c>
      <c r="BB37" s="43"/>
      <c r="BC37" s="35"/>
      <c r="BD37" s="35"/>
      <c r="BE37" s="54"/>
      <c r="BF37" s="51"/>
      <c r="BH37" s="84"/>
      <c r="BI37" s="35"/>
      <c r="BJ37" s="35"/>
      <c r="BK37" s="5"/>
      <c r="BL37" s="51"/>
    </row>
    <row r="38" spans="1:64" ht="13.8" thickBot="1" x14ac:dyDescent="0.3">
      <c r="A38" s="135"/>
      <c r="B38" s="5">
        <v>30</v>
      </c>
      <c r="C38" s="9">
        <v>11.090859</v>
      </c>
      <c r="D38" s="9">
        <v>12.818828999999999</v>
      </c>
      <c r="E38" s="5"/>
      <c r="F38" s="5"/>
      <c r="G38" s="5"/>
      <c r="H38" s="8"/>
      <c r="J38" s="135"/>
      <c r="K38" s="5">
        <v>30</v>
      </c>
      <c r="L38" s="9">
        <v>4.3576899999999998</v>
      </c>
      <c r="M38" s="9">
        <v>3.8835250000000001</v>
      </c>
      <c r="N38" s="5"/>
      <c r="O38" s="5"/>
      <c r="P38" s="5"/>
      <c r="Q38" s="8"/>
      <c r="S38" s="135"/>
      <c r="T38" s="5">
        <v>30</v>
      </c>
      <c r="U38" s="9">
        <v>19.000437999999999</v>
      </c>
      <c r="V38" s="9">
        <v>19.139299000000001</v>
      </c>
      <c r="W38" s="5"/>
      <c r="X38" s="5"/>
      <c r="Y38" s="5"/>
      <c r="Z38" s="8"/>
      <c r="AB38" s="135"/>
      <c r="AC38" s="5">
        <v>30</v>
      </c>
      <c r="AD38" s="9">
        <v>10.633552</v>
      </c>
      <c r="AE38" s="9">
        <v>12.753748999999999</v>
      </c>
      <c r="AF38" s="5"/>
      <c r="AG38" s="5"/>
      <c r="AH38" s="5"/>
      <c r="AI38" s="8"/>
      <c r="AK38" s="96">
        <v>11.090859</v>
      </c>
      <c r="AL38" s="14">
        <v>12.818828999999999</v>
      </c>
      <c r="AM38" s="14">
        <v>10.633552</v>
      </c>
      <c r="AN38" s="97">
        <v>12.753748999999999</v>
      </c>
      <c r="AT38" s="52">
        <f>((C38+D38)-(L38+M38)/4)/2</f>
        <v>10.924692125</v>
      </c>
      <c r="AU38" s="68">
        <f>AVERAGE(AT33:AT38)</f>
        <v>11.8426335</v>
      </c>
      <c r="AV38" s="69">
        <f t="shared" ref="AV38" si="15">STDEV(AT33:AT38)</f>
        <v>1.1556397347315821</v>
      </c>
      <c r="AW38" s="69">
        <f t="shared" si="3"/>
        <v>9.7583002524867637E-2</v>
      </c>
      <c r="AX38" s="70">
        <f t="shared" si="11"/>
        <v>5.0591327147652635E-4</v>
      </c>
      <c r="AY38" s="53"/>
      <c r="BA38" s="52">
        <f t="shared" si="0"/>
        <v>10.663498625000001</v>
      </c>
      <c r="BB38" s="68">
        <f t="shared" si="4"/>
        <v>11.398312333333335</v>
      </c>
      <c r="BC38" s="69">
        <f t="shared" si="5"/>
        <v>1.2415034063888117</v>
      </c>
      <c r="BD38" s="69">
        <f t="shared" si="6"/>
        <v>0.10891993218664023</v>
      </c>
      <c r="BE38" s="70">
        <f t="shared" si="12"/>
        <v>1.9872739165090335E-3</v>
      </c>
      <c r="BF38" s="53"/>
      <c r="BH38" s="86">
        <f>AVERAGE(AT33:AT38,BA33:BA38)</f>
        <v>11.620472916666666</v>
      </c>
      <c r="BI38" s="69">
        <f t="shared" si="8"/>
        <v>1.1668307277824914</v>
      </c>
      <c r="BJ38" s="69">
        <f t="shared" si="9"/>
        <v>0.10041163867857428</v>
      </c>
      <c r="BK38" s="13">
        <f>TTEST(BA9:BA14,BA33:BA38,2,2)</f>
        <v>1.2758566608453616E-3</v>
      </c>
      <c r="BL38" s="53"/>
    </row>
    <row r="39" spans="1:64" x14ac:dyDescent="0.25">
      <c r="A39" s="135">
        <v>0</v>
      </c>
      <c r="B39" s="5">
        <v>31</v>
      </c>
      <c r="C39" s="9">
        <v>10.660372000000001</v>
      </c>
      <c r="D39" s="9">
        <v>11.528845</v>
      </c>
      <c r="E39" s="10">
        <f>AVERAGE(C39:D40)</f>
        <v>10.28951825</v>
      </c>
      <c r="F39" s="11">
        <f>_xlfn.STDEV.P(C39:D40)</f>
        <v>0.86201469741280379</v>
      </c>
      <c r="G39" s="9">
        <f>F39/E39</f>
        <v>8.3776001603651729E-2</v>
      </c>
      <c r="H39" s="8"/>
      <c r="J39" s="135">
        <v>0</v>
      </c>
      <c r="K39" s="5">
        <v>31</v>
      </c>
      <c r="L39" s="9">
        <v>8.0214009999999991</v>
      </c>
      <c r="M39" s="9">
        <v>7.2639849999999999</v>
      </c>
      <c r="N39" s="10">
        <f>AVERAGE(L39:M40)</f>
        <v>5.2697867499999997</v>
      </c>
      <c r="O39" s="11">
        <f>_xlfn.STDEV.P(L39:M40)</f>
        <v>2.3955640806392933</v>
      </c>
      <c r="P39" s="9">
        <f>O39/N39</f>
        <v>0.45458463393026166</v>
      </c>
      <c r="Q39" s="8"/>
      <c r="S39" s="135">
        <v>0</v>
      </c>
      <c r="T39" s="5">
        <v>31</v>
      </c>
      <c r="U39" s="9">
        <v>23.114176</v>
      </c>
      <c r="V39" s="9">
        <v>23.820360999999998</v>
      </c>
      <c r="W39" s="10">
        <f>AVERAGE(U39:V40)</f>
        <v>19.572413749999999</v>
      </c>
      <c r="X39" s="11">
        <f>_xlfn.STDEV.P(U39:V40)</f>
        <v>3.9069518018757532</v>
      </c>
      <c r="Y39" s="9">
        <f>X39/W39</f>
        <v>0.19961522639872425</v>
      </c>
      <c r="Z39" s="8"/>
      <c r="AB39" s="135">
        <v>0</v>
      </c>
      <c r="AC39" s="5">
        <v>31</v>
      </c>
      <c r="AD39" s="9">
        <v>10.702189000000001</v>
      </c>
      <c r="AE39" s="9">
        <v>10.483196</v>
      </c>
      <c r="AF39" s="10">
        <f>AVERAGE(AD39:AE40)</f>
        <v>9.8452652500000006</v>
      </c>
      <c r="AG39" s="11">
        <f>_xlfn.STDEV.P(AD39:AE40)</f>
        <v>1.0272776127625691</v>
      </c>
      <c r="AH39" s="9">
        <f>AG39/AF39</f>
        <v>0.10434229923491081</v>
      </c>
      <c r="AI39" s="8"/>
      <c r="AK39" s="9"/>
      <c r="AL39" s="9"/>
      <c r="AM39" s="9"/>
      <c r="AN39" s="9"/>
      <c r="AT39" s="50">
        <f>((C39+D39)-(L39+M39)/4)/2</f>
        <v>9.1839352499999993</v>
      </c>
      <c r="AU39" s="43"/>
      <c r="AV39" s="35"/>
      <c r="AW39" s="5"/>
      <c r="AX39" s="5"/>
      <c r="AY39" s="51"/>
    </row>
    <row r="40" spans="1:64" x14ac:dyDescent="0.25">
      <c r="A40" s="135"/>
      <c r="B40" s="5">
        <v>32</v>
      </c>
      <c r="C40" s="9">
        <v>9.5195950000000007</v>
      </c>
      <c r="D40" s="9">
        <v>9.4492609999999999</v>
      </c>
      <c r="E40" s="5"/>
      <c r="F40" s="5"/>
      <c r="G40" s="5"/>
      <c r="H40" s="8"/>
      <c r="J40" s="135"/>
      <c r="K40" s="5">
        <v>32</v>
      </c>
      <c r="L40" s="9">
        <v>2.627313</v>
      </c>
      <c r="M40" s="9">
        <v>3.1664479999999999</v>
      </c>
      <c r="N40" s="5"/>
      <c r="O40" s="5"/>
      <c r="P40" s="5"/>
      <c r="Q40" s="8"/>
      <c r="S40" s="135"/>
      <c r="T40" s="5">
        <v>32</v>
      </c>
      <c r="U40" s="9">
        <v>15.930706000000001</v>
      </c>
      <c r="V40" s="9">
        <v>15.424412</v>
      </c>
      <c r="W40" s="5"/>
      <c r="X40" s="5"/>
      <c r="Y40" s="5"/>
      <c r="Z40" s="8"/>
      <c r="AB40" s="135"/>
      <c r="AC40" s="5">
        <v>32</v>
      </c>
      <c r="AD40" s="9">
        <v>8.1072249999999997</v>
      </c>
      <c r="AE40" s="9">
        <v>10.088450999999999</v>
      </c>
      <c r="AF40" s="5"/>
      <c r="AG40" s="5"/>
      <c r="AH40" s="5"/>
      <c r="AI40" s="8"/>
      <c r="AK40" s="9"/>
      <c r="AL40" s="9"/>
      <c r="AM40" s="9"/>
      <c r="AN40" s="9"/>
      <c r="AT40" s="50">
        <f>((C40+D40)-(L40+M40)/4)/2</f>
        <v>8.7602078750000008</v>
      </c>
      <c r="AU40" s="5"/>
      <c r="AV40" s="5"/>
      <c r="AW40" s="5"/>
      <c r="AX40" s="5"/>
      <c r="AY40" s="51"/>
    </row>
    <row r="41" spans="1:64" x14ac:dyDescent="0.25">
      <c r="A41" s="135">
        <v>3</v>
      </c>
      <c r="B41" s="5">
        <v>33</v>
      </c>
      <c r="C41" s="9">
        <v>8.7153799999999997</v>
      </c>
      <c r="D41" s="9">
        <v>9.3102900000000002</v>
      </c>
      <c r="E41" s="10">
        <f>AVERAGE(C41:D42)</f>
        <v>10.71343725</v>
      </c>
      <c r="F41" s="11">
        <f>_xlfn.STDEV.P(C41:D42)</f>
        <v>1.7393047629284795</v>
      </c>
      <c r="G41" s="9">
        <f>F41/E41</f>
        <v>0.16234796754220776</v>
      </c>
      <c r="H41" s="8"/>
      <c r="J41" s="135">
        <v>3</v>
      </c>
      <c r="K41" s="5">
        <v>33</v>
      </c>
      <c r="L41" s="9">
        <v>2.5985770000000001</v>
      </c>
      <c r="M41" s="9">
        <v>2.6529829999999999</v>
      </c>
      <c r="N41" s="10">
        <f>AVERAGE(L41:M42)</f>
        <v>2.6622332499999999</v>
      </c>
      <c r="O41" s="11">
        <f>_xlfn.STDEV.P(L41:M42)</f>
        <v>0.2889326374800672</v>
      </c>
      <c r="P41" s="9">
        <f>O41/N41</f>
        <v>0.10853017386063644</v>
      </c>
      <c r="Q41" s="8"/>
      <c r="S41" s="135">
        <v>3</v>
      </c>
      <c r="T41" s="5">
        <v>33</v>
      </c>
      <c r="U41" s="9">
        <v>13.798959999999999</v>
      </c>
      <c r="V41" s="9">
        <v>13.477887000000001</v>
      </c>
      <c r="W41" s="10">
        <f>AVERAGE(U41:V42)</f>
        <v>17.152093499999999</v>
      </c>
      <c r="X41" s="11">
        <f>_xlfn.STDEV.P(U41:V42)</f>
        <v>3.5162303298872901</v>
      </c>
      <c r="Y41" s="9">
        <f>X41/W41</f>
        <v>0.20500298286546131</v>
      </c>
      <c r="Z41" s="8"/>
      <c r="AB41" s="135">
        <v>3</v>
      </c>
      <c r="AC41" s="5">
        <v>33</v>
      </c>
      <c r="AD41" s="9">
        <v>8.1429670000000005</v>
      </c>
      <c r="AE41" s="9">
        <v>8.4995069999999995</v>
      </c>
      <c r="AF41" s="10">
        <f>AVERAGE(AD41:AE42)</f>
        <v>10.565120499999999</v>
      </c>
      <c r="AG41" s="11">
        <f>_xlfn.STDEV.P(AD41:AE42)</f>
        <v>2.4707196658679766</v>
      </c>
      <c r="AH41" s="9">
        <f>AG41/AF41</f>
        <v>0.23385626939777704</v>
      </c>
      <c r="AI41" s="8"/>
      <c r="AK41" s="9"/>
      <c r="AL41" s="9"/>
      <c r="AM41" s="9"/>
      <c r="AN41" s="9"/>
      <c r="AT41" s="50">
        <f>((C41+D41)-(L41+M41)/4)/2</f>
        <v>8.3563899999999993</v>
      </c>
      <c r="AU41" s="5"/>
      <c r="AV41" s="5"/>
      <c r="AW41" s="5"/>
      <c r="AX41" s="5"/>
      <c r="AY41" s="51"/>
    </row>
    <row r="42" spans="1:64" x14ac:dyDescent="0.25">
      <c r="A42" s="135"/>
      <c r="B42" s="5">
        <v>34</v>
      </c>
      <c r="C42" s="9">
        <v>11.992392000000001</v>
      </c>
      <c r="D42" s="9">
        <v>12.835687</v>
      </c>
      <c r="E42" s="5"/>
      <c r="F42" s="5"/>
      <c r="G42" s="5"/>
      <c r="H42" s="8"/>
      <c r="J42" s="135"/>
      <c r="K42" s="5">
        <v>34</v>
      </c>
      <c r="L42" s="9">
        <v>3.1031200000000001</v>
      </c>
      <c r="M42" s="9">
        <v>2.2942529999999999</v>
      </c>
      <c r="N42" s="5"/>
      <c r="O42" s="5"/>
      <c r="P42" s="5"/>
      <c r="Q42" s="8"/>
      <c r="S42" s="135"/>
      <c r="T42" s="5">
        <v>34</v>
      </c>
      <c r="U42" s="9">
        <v>20.564641000000002</v>
      </c>
      <c r="V42" s="9">
        <v>20.766886</v>
      </c>
      <c r="W42" s="5"/>
      <c r="X42" s="5"/>
      <c r="Y42" s="5"/>
      <c r="Z42" s="8"/>
      <c r="AB42" s="135"/>
      <c r="AC42" s="5">
        <v>34</v>
      </c>
      <c r="AD42" s="9">
        <v>11.357417</v>
      </c>
      <c r="AE42" s="9">
        <v>14.260591</v>
      </c>
      <c r="AF42" s="5"/>
      <c r="AG42" s="5"/>
      <c r="AH42" s="5"/>
      <c r="AI42" s="8"/>
      <c r="AK42" s="9"/>
      <c r="AL42" s="9"/>
      <c r="AM42" s="9"/>
      <c r="AN42" s="9"/>
      <c r="AT42" s="50">
        <f>((C42+D42)-(L42+M42)/4)/2</f>
        <v>11.739367875000001</v>
      </c>
      <c r="AU42" s="5"/>
      <c r="AV42" s="5"/>
      <c r="AW42" s="5"/>
      <c r="AX42" s="5"/>
      <c r="AY42" s="51"/>
      <c r="BH42" s="98" t="s">
        <v>29</v>
      </c>
      <c r="BI42" s="83"/>
      <c r="BJ42" s="83"/>
      <c r="BK42" s="83"/>
      <c r="BL42" s="83"/>
    </row>
    <row r="43" spans="1:64" x14ac:dyDescent="0.25">
      <c r="A43" s="135" t="s">
        <v>6</v>
      </c>
      <c r="B43" s="5">
        <v>35</v>
      </c>
      <c r="C43" s="9">
        <v>6.5480020000000003</v>
      </c>
      <c r="D43" s="9">
        <v>7.1374380000000004</v>
      </c>
      <c r="E43" s="10">
        <f>AVERAGE(C43:D44)</f>
        <v>7.1510534999999997</v>
      </c>
      <c r="F43" s="11">
        <f>_xlfn.STDEV.P(C43:D44)</f>
        <v>0.65743453311812716</v>
      </c>
      <c r="G43" s="9">
        <f>F43/E43</f>
        <v>9.193533975352404E-2</v>
      </c>
      <c r="H43" s="8"/>
      <c r="J43" s="135" t="s">
        <v>6</v>
      </c>
      <c r="K43" s="5">
        <v>35</v>
      </c>
      <c r="L43" s="9">
        <v>2.631637</v>
      </c>
      <c r="M43" s="9">
        <v>2.549261</v>
      </c>
      <c r="N43" s="10">
        <f>AVERAGE(L43:M44)</f>
        <v>2.2065544999999998</v>
      </c>
      <c r="O43" s="11">
        <f>_xlfn.STDEV.P(L43:M44)</f>
        <v>0.39109923211923009</v>
      </c>
      <c r="P43" s="9">
        <f>O43/N43</f>
        <v>0.17724431103751578</v>
      </c>
      <c r="Q43" s="8"/>
      <c r="S43" s="135" t="s">
        <v>6</v>
      </c>
      <c r="T43" s="5">
        <v>35</v>
      </c>
      <c r="U43" s="9">
        <v>12.783908</v>
      </c>
      <c r="V43" s="9">
        <v>13.129064</v>
      </c>
      <c r="W43" s="10">
        <f>AVERAGE(U43:V44)</f>
        <v>13.235331</v>
      </c>
      <c r="X43" s="11">
        <f>_xlfn.STDEV.P(U43:V44)</f>
        <v>0.3975356677676859</v>
      </c>
      <c r="Y43" s="9">
        <f>X43/W43</f>
        <v>3.0035944531170838E-2</v>
      </c>
      <c r="Z43" s="8"/>
      <c r="AB43" s="135" t="s">
        <v>6</v>
      </c>
      <c r="AC43" s="5">
        <v>35</v>
      </c>
      <c r="AD43" s="9">
        <v>6.144171</v>
      </c>
      <c r="AE43" s="9">
        <v>6.9521069999999998</v>
      </c>
      <c r="AF43" s="10">
        <f>AVERAGE(AD43:AE44)</f>
        <v>6.8012589999999999</v>
      </c>
      <c r="AG43" s="11">
        <f>_xlfn.STDEV.P(AD43:AE44)</f>
        <v>0.44099652273459039</v>
      </c>
      <c r="AH43" s="9">
        <f>AG43/AF43</f>
        <v>6.4840424799965768E-2</v>
      </c>
      <c r="AI43" s="8"/>
      <c r="AK43" s="9"/>
      <c r="AL43" s="9"/>
      <c r="AM43" s="9"/>
      <c r="AN43" s="9"/>
      <c r="AT43" s="50">
        <f>((C43+D43)-(L43+M43)/4)/2</f>
        <v>6.19510775</v>
      </c>
      <c r="AU43" s="5"/>
      <c r="AV43" s="5"/>
      <c r="AW43" s="5"/>
      <c r="AX43" s="5"/>
      <c r="AY43" s="51"/>
      <c r="BH43" s="83"/>
      <c r="BI43" s="83"/>
      <c r="BJ43" s="83"/>
      <c r="BK43" s="83"/>
      <c r="BL43" s="83"/>
    </row>
    <row r="44" spans="1:64" ht="13.8" thickBot="1" x14ac:dyDescent="0.3">
      <c r="A44" s="139"/>
      <c r="B44" s="13">
        <v>36</v>
      </c>
      <c r="C44" s="14">
        <v>6.692939</v>
      </c>
      <c r="D44" s="14">
        <v>8.225835</v>
      </c>
      <c r="E44" s="13"/>
      <c r="F44" s="13"/>
      <c r="G44" s="13"/>
      <c r="H44" s="15"/>
      <c r="J44" s="139"/>
      <c r="K44" s="13">
        <v>36</v>
      </c>
      <c r="L44" s="14">
        <v>1.919978</v>
      </c>
      <c r="M44" s="14">
        <v>1.7253419999999999</v>
      </c>
      <c r="N44" s="13"/>
      <c r="O44" s="13"/>
      <c r="P44" s="13"/>
      <c r="Q44" s="15"/>
      <c r="S44" s="139"/>
      <c r="T44" s="13">
        <v>36</v>
      </c>
      <c r="U44" s="14">
        <v>13.152545</v>
      </c>
      <c r="V44" s="14">
        <v>13.875807</v>
      </c>
      <c r="W44" s="13"/>
      <c r="X44" s="13"/>
      <c r="Y44" s="13"/>
      <c r="Z44" s="15"/>
      <c r="AB44" s="139"/>
      <c r="AC44" s="13">
        <v>36</v>
      </c>
      <c r="AD44" s="14">
        <v>6.7419269999999996</v>
      </c>
      <c r="AE44" s="14">
        <v>7.3668310000000004</v>
      </c>
      <c r="AF44" s="13"/>
      <c r="AG44" s="13"/>
      <c r="AH44" s="5"/>
      <c r="AI44" s="8"/>
      <c r="AK44" s="14"/>
      <c r="AL44" s="14"/>
      <c r="AM44" s="14"/>
      <c r="AN44" s="14"/>
      <c r="AT44" s="52">
        <f>((C44+D44)-(L44+M44)/4)/2</f>
        <v>7.0037219999999998</v>
      </c>
      <c r="AU44" s="13"/>
      <c r="AV44" s="13"/>
      <c r="AW44" s="13"/>
      <c r="AX44" s="13"/>
      <c r="AY44" s="53"/>
    </row>
    <row r="45" spans="1:64" ht="13.8" thickBot="1" x14ac:dyDescent="0.3">
      <c r="AH45" s="5"/>
      <c r="AI45" s="5"/>
      <c r="AO45" s="130" t="s">
        <v>30</v>
      </c>
      <c r="AP45" s="131"/>
      <c r="AQ45" s="131"/>
      <c r="AR45" s="131"/>
    </row>
    <row r="46" spans="1:64" x14ac:dyDescent="0.25">
      <c r="A46" s="144" t="s">
        <v>33</v>
      </c>
      <c r="B46" s="145"/>
      <c r="C46" s="145"/>
      <c r="D46" s="47"/>
      <c r="E46" s="148" t="s">
        <v>20</v>
      </c>
      <c r="F46" s="141"/>
      <c r="G46" s="141"/>
      <c r="H46" s="81"/>
      <c r="J46" s="149" t="s">
        <v>32</v>
      </c>
      <c r="K46" s="148"/>
      <c r="L46" s="148"/>
      <c r="M46" s="148"/>
      <c r="N46" s="148" t="s">
        <v>20</v>
      </c>
      <c r="O46" s="141"/>
      <c r="P46" s="141"/>
      <c r="Q46" s="49"/>
      <c r="R46" s="5"/>
      <c r="S46" s="144" t="s">
        <v>32</v>
      </c>
      <c r="T46" s="145"/>
      <c r="U46" s="145"/>
      <c r="V46" s="145"/>
      <c r="W46" s="148" t="s">
        <v>20</v>
      </c>
      <c r="X46" s="141"/>
      <c r="Y46" s="141"/>
      <c r="Z46" s="49"/>
      <c r="AB46" s="146" t="s">
        <v>18</v>
      </c>
      <c r="AC46" s="147"/>
      <c r="AD46" s="147"/>
      <c r="AE46" s="147"/>
      <c r="AF46" s="47"/>
      <c r="AG46" s="47"/>
      <c r="AH46" s="5"/>
      <c r="AI46" s="5"/>
      <c r="AO46" s="131"/>
      <c r="AP46" s="131"/>
      <c r="AQ46" s="131"/>
      <c r="AR46" s="131"/>
    </row>
    <row r="47" spans="1:64" x14ac:dyDescent="0.25">
      <c r="A47" s="17"/>
      <c r="B47" s="5"/>
      <c r="C47" s="5"/>
      <c r="D47" s="5"/>
      <c r="E47" s="6" t="s">
        <v>7</v>
      </c>
      <c r="F47" s="7" t="s">
        <v>8</v>
      </c>
      <c r="G47" s="5" t="s">
        <v>9</v>
      </c>
      <c r="H47" s="8" t="s">
        <v>23</v>
      </c>
      <c r="J47" s="17"/>
      <c r="K47" s="5"/>
      <c r="L47" s="5"/>
      <c r="M47" s="5"/>
      <c r="N47" s="6" t="s">
        <v>7</v>
      </c>
      <c r="O47" s="7" t="s">
        <v>8</v>
      </c>
      <c r="P47" s="5" t="s">
        <v>9</v>
      </c>
      <c r="Q47" s="51" t="s">
        <v>23</v>
      </c>
      <c r="R47" s="5"/>
      <c r="S47" s="17"/>
      <c r="T47" s="5"/>
      <c r="U47" s="5"/>
      <c r="V47" s="5"/>
      <c r="W47" s="6" t="s">
        <v>7</v>
      </c>
      <c r="X47" s="7" t="s">
        <v>8</v>
      </c>
      <c r="Y47" s="5" t="s">
        <v>9</v>
      </c>
      <c r="Z47" s="51" t="s">
        <v>23</v>
      </c>
      <c r="AB47" s="17"/>
      <c r="AC47" s="5"/>
      <c r="AD47" s="5"/>
      <c r="AE47" s="5"/>
      <c r="AF47" s="6" t="s">
        <v>7</v>
      </c>
      <c r="AG47" s="7" t="s">
        <v>8</v>
      </c>
      <c r="AH47" s="5" t="s">
        <v>9</v>
      </c>
      <c r="AI47" s="5" t="s">
        <v>23</v>
      </c>
    </row>
    <row r="48" spans="1:64" x14ac:dyDescent="0.25">
      <c r="A48" s="82" t="s">
        <v>19</v>
      </c>
      <c r="B48" s="5"/>
      <c r="C48" s="5"/>
      <c r="D48" s="5"/>
      <c r="E48" s="111">
        <f>0.174*E9</f>
        <v>1.6482047484999998</v>
      </c>
      <c r="F48" s="112">
        <f>0.174*F9</f>
        <v>0.1696041955784838</v>
      </c>
      <c r="G48" s="72">
        <f t="shared" ref="G48" si="16">200*G9</f>
        <v>20.580476513350344</v>
      </c>
      <c r="H48" s="75">
        <f>F48/(SQRT(COUNT(C9:D14)))</f>
        <v>4.8960513986463783E-2</v>
      </c>
      <c r="I48" s="24"/>
      <c r="J48" s="71"/>
      <c r="K48" s="72"/>
      <c r="L48" s="72"/>
      <c r="M48" s="72"/>
      <c r="N48" s="111">
        <f>0.0447*N9</f>
        <v>0.13739500462499998</v>
      </c>
      <c r="O48" s="112">
        <f>0.0447*O9</f>
        <v>3.2030229568031365E-2</v>
      </c>
      <c r="P48" s="73">
        <f t="shared" ref="P48:Y48" si="17">50*P9</f>
        <v>11.656256956158376</v>
      </c>
      <c r="Q48" s="87">
        <f>O48/(SQRT(COUNT(L9:M14)))</f>
        <v>9.2463308316542096E-3</v>
      </c>
      <c r="R48" s="73"/>
      <c r="S48" s="89"/>
      <c r="T48" s="73"/>
      <c r="U48" s="73"/>
      <c r="V48" s="73"/>
      <c r="W48" s="111">
        <f>0.0447*W9</f>
        <v>0.74546974857499992</v>
      </c>
      <c r="X48" s="112">
        <f>0.0447*X9</f>
        <v>5.723605102169927E-2</v>
      </c>
      <c r="Y48" s="73">
        <f t="shared" si="17"/>
        <v>3.838925129497786</v>
      </c>
      <c r="Z48" s="75">
        <f>X48/(SQRT(COUNT(U9:V14)))</f>
        <v>1.6522624732364617E-2</v>
      </c>
      <c r="AA48" s="24"/>
      <c r="AB48" s="71"/>
      <c r="AC48" s="72"/>
      <c r="AD48" s="72"/>
      <c r="AE48" s="72"/>
      <c r="AF48" s="111">
        <f>0.174*AF9</f>
        <v>1.5787801694999999</v>
      </c>
      <c r="AG48" s="112">
        <f>0.174*AG9</f>
        <v>0.20121870973869688</v>
      </c>
      <c r="AH48" s="74">
        <f t="shared" ref="AH48:AP48" si="18">200*AH9</f>
        <v>25.490402479836426</v>
      </c>
      <c r="AI48" s="74">
        <f>AG48/(SQRT(COUNT(AD9:AE14)))</f>
        <v>5.8086838116812908E-2</v>
      </c>
      <c r="AJ48" s="74"/>
      <c r="AK48" s="74"/>
      <c r="AL48" s="74"/>
      <c r="AM48" s="74"/>
      <c r="AN48" s="74"/>
      <c r="AO48" s="73">
        <f>200*AO9</f>
        <v>1854.5890333333336</v>
      </c>
      <c r="AP48" s="74">
        <f t="shared" si="18"/>
        <v>222.25897302292998</v>
      </c>
      <c r="AQ48" s="102">
        <f>200*AQ9</f>
        <v>23.968541712279432</v>
      </c>
      <c r="AR48" s="23">
        <f>AP48/(SQRT(COUNT(AK9:AN14)))</f>
        <v>45.368422888432512</v>
      </c>
      <c r="BH48" s="100">
        <f>BH14*200</f>
        <v>1700.9033458333333</v>
      </c>
      <c r="BI48" s="101">
        <f>BI14*200</f>
        <v>211.96882082333701</v>
      </c>
      <c r="BJ48" s="99">
        <f t="shared" ref="BJ48" si="19">BJ14*200</f>
        <v>24.924264079154469</v>
      </c>
      <c r="BK48" s="99">
        <f>BI48/SQRT(12)</f>
        <v>61.190127881080592</v>
      </c>
    </row>
    <row r="49" spans="1:64" x14ac:dyDescent="0.25">
      <c r="A49" s="17">
        <v>0.3</v>
      </c>
      <c r="B49" s="5"/>
      <c r="C49" s="5"/>
      <c r="D49" s="5"/>
      <c r="E49" s="111">
        <f>0.174*E15</f>
        <v>1.7071748999999998</v>
      </c>
      <c r="F49" s="112">
        <f>0.174*F15</f>
        <v>0.17975093692328739</v>
      </c>
      <c r="G49" s="72">
        <f t="shared" ref="G49" si="20">200*G15</f>
        <v>21.05829190943323</v>
      </c>
      <c r="H49" s="75">
        <f>F49/(SQRT(COUNT(C15:D20)))</f>
        <v>5.4196946680853161E-2</v>
      </c>
      <c r="I49" s="24"/>
      <c r="J49" s="71"/>
      <c r="K49" s="72"/>
      <c r="L49" s="72"/>
      <c r="M49" s="72"/>
      <c r="N49" s="111">
        <f>0.0447*N15</f>
        <v>0.11178058225</v>
      </c>
      <c r="O49" s="112">
        <f>0.0447*O15</f>
        <v>3.7310557891165115E-2</v>
      </c>
      <c r="P49" s="73">
        <f t="shared" ref="P49:Y49" si="21">50*P15</f>
        <v>16.689194643716895</v>
      </c>
      <c r="Q49" s="87">
        <f>O49/(SQRT(COUNT(L15:M20)))</f>
        <v>1.0770630321039648E-2</v>
      </c>
      <c r="R49" s="73"/>
      <c r="S49" s="89"/>
      <c r="T49" s="73"/>
      <c r="U49" s="73"/>
      <c r="V49" s="73"/>
      <c r="W49" s="111">
        <f>0.0447*W15</f>
        <v>0.73677094977499991</v>
      </c>
      <c r="X49" s="112">
        <f>0.0447*X15</f>
        <v>9.1031314921983575E-2</v>
      </c>
      <c r="Y49" s="73">
        <f t="shared" si="21"/>
        <v>6.1777215123494846</v>
      </c>
      <c r="Z49" s="75">
        <f>X49/(SQRT(COUNT(U15:V20)))</f>
        <v>2.6278477087446409E-2</v>
      </c>
      <c r="AA49" s="24"/>
      <c r="AB49" s="71"/>
      <c r="AC49" s="72"/>
      <c r="AD49" s="72"/>
      <c r="AE49" s="72"/>
      <c r="AF49" s="111">
        <f>0.174*AF15</f>
        <v>1.7256595289999996</v>
      </c>
      <c r="AG49" s="112">
        <f>0.174*AG15</f>
        <v>0.26306962143920093</v>
      </c>
      <c r="AH49" s="74">
        <f t="shared" ref="AH49:AQ49" si="22">200*AH15</f>
        <v>30.489168577957766</v>
      </c>
      <c r="AI49" s="74">
        <f>AG49/(SQRT(COUNT(AD15:AE20)))</f>
        <v>7.5941658376767807E-2</v>
      </c>
      <c r="AJ49" s="74"/>
      <c r="AK49" s="74"/>
      <c r="AL49" s="74"/>
      <c r="AM49" s="74"/>
      <c r="AN49" s="74"/>
      <c r="AO49" s="73">
        <f t="shared" si="22"/>
        <v>1973.3552347826087</v>
      </c>
      <c r="AP49" s="74">
        <f t="shared" si="22"/>
        <v>267.08463353102951</v>
      </c>
      <c r="AQ49" s="102">
        <f t="shared" si="22"/>
        <v>27.06908810166178</v>
      </c>
      <c r="AR49" s="23">
        <f>AP49/(SQRT(COUNT(AK15:AN20)))</f>
        <v>55.690995864371168</v>
      </c>
      <c r="BH49" s="100">
        <f>BH20*200</f>
        <v>1766.0978916666668</v>
      </c>
      <c r="BI49" s="101">
        <f t="shared" ref="BI49:BJ49" si="23">BI20*200</f>
        <v>376.44919092504148</v>
      </c>
      <c r="BJ49" s="99">
        <f t="shared" si="23"/>
        <v>42.630614384549922</v>
      </c>
      <c r="BK49" s="99">
        <f>BI49/SQRT(12)</f>
        <v>108.67152085839477</v>
      </c>
    </row>
    <row r="50" spans="1:64" x14ac:dyDescent="0.25">
      <c r="A50" s="17">
        <v>1</v>
      </c>
      <c r="B50" s="5"/>
      <c r="C50" s="5"/>
      <c r="D50" s="5"/>
      <c r="E50" s="111">
        <f>0.174*E21</f>
        <v>1.6512793575</v>
      </c>
      <c r="F50" s="112">
        <f>0.174*F21</f>
        <v>0.15582972629274963</v>
      </c>
      <c r="G50" s="72">
        <f t="shared" ref="G50" si="24">200*G21</f>
        <v>18.873817514278425</v>
      </c>
      <c r="H50" s="75">
        <f>F50/(SQRT(COUNT(C21:D26)))</f>
        <v>4.4984167211432356E-2</v>
      </c>
      <c r="I50" s="24"/>
      <c r="J50" s="71"/>
      <c r="K50" s="72"/>
      <c r="L50" s="72"/>
      <c r="M50" s="72"/>
      <c r="N50" s="111">
        <f>0.0447*N21</f>
        <v>0.12184970797499999</v>
      </c>
      <c r="O50" s="112">
        <f>0.0447*O21</f>
        <v>2.0184319575758732E-2</v>
      </c>
      <c r="P50" s="73">
        <f t="shared" ref="P50:Y50" si="25">50*P21</f>
        <v>8.2824653054974764</v>
      </c>
      <c r="Q50" s="87">
        <f>O50/(SQRT(COUNT(L21:M26)))</f>
        <v>5.8267111702368689E-3</v>
      </c>
      <c r="R50" s="73"/>
      <c r="S50" s="89"/>
      <c r="T50" s="73"/>
      <c r="U50" s="73"/>
      <c r="V50" s="73"/>
      <c r="W50" s="111">
        <f>0.0447*W21</f>
        <v>0.71652077324999974</v>
      </c>
      <c r="X50" s="112">
        <f>0.0447*X21</f>
        <v>8.8203487425838431E-2</v>
      </c>
      <c r="Y50" s="73">
        <f t="shared" si="25"/>
        <v>6.1549846646988655</v>
      </c>
      <c r="Z50" s="75">
        <f>X50/(SQRT(COUNT(U21:V26)))</f>
        <v>2.5462153604385796E-2</v>
      </c>
      <c r="AA50" s="24"/>
      <c r="AB50" s="71"/>
      <c r="AC50" s="72"/>
      <c r="AD50" s="72"/>
      <c r="AE50" s="72"/>
      <c r="AF50" s="111">
        <f>0.174*AF21</f>
        <v>1.5496515690000001</v>
      </c>
      <c r="AG50" s="112">
        <f>0.174*AG21</f>
        <v>0.19573329468910672</v>
      </c>
      <c r="AH50" s="74">
        <f t="shared" ref="AH50:AQ50" si="26">200*AH21</f>
        <v>25.261587650366419</v>
      </c>
      <c r="AI50" s="74">
        <f>AG50/(SQRT(COUNT(AD21:AE26)))</f>
        <v>5.6503335189064058E-2</v>
      </c>
      <c r="AJ50" s="74"/>
      <c r="AK50" s="74"/>
      <c r="AL50" s="74"/>
      <c r="AM50" s="74"/>
      <c r="AN50" s="74"/>
      <c r="AO50" s="73">
        <f t="shared" si="26"/>
        <v>1839.6154750000001</v>
      </c>
      <c r="AP50" s="74">
        <f t="shared" si="26"/>
        <v>216.11725363189686</v>
      </c>
      <c r="AQ50" s="102">
        <f t="shared" si="26"/>
        <v>23.495916029070894</v>
      </c>
      <c r="AR50" s="23">
        <f>AP50/(SQRT(COUNT(AK21:AN26)))</f>
        <v>44.114749667483494</v>
      </c>
      <c r="BH50" s="100">
        <f>BH26*200</f>
        <v>1703.3182624999999</v>
      </c>
      <c r="BI50" s="101">
        <f t="shared" ref="BI50:BJ50" si="27">BI26*200</f>
        <v>196.4850473035728</v>
      </c>
      <c r="BJ50" s="99">
        <f t="shared" si="27"/>
        <v>23.070855474206812</v>
      </c>
      <c r="BK50" s="99">
        <f>BI50/SQRT(12)</f>
        <v>56.720347476227055</v>
      </c>
    </row>
    <row r="51" spans="1:64" x14ac:dyDescent="0.25">
      <c r="A51" s="17">
        <v>3</v>
      </c>
      <c r="B51" s="5"/>
      <c r="C51" s="5"/>
      <c r="D51" s="5"/>
      <c r="E51" s="111">
        <f>0.174*E27</f>
        <v>2.0494468199999996</v>
      </c>
      <c r="F51" s="112">
        <f>0.174*F27</f>
        <v>0.1805789936143361</v>
      </c>
      <c r="G51" s="72">
        <f t="shared" ref="G51" si="28">200*G27</f>
        <v>17.622218039728022</v>
      </c>
      <c r="H51" s="75">
        <f>F51/(SQRT(COUNT(C27:D32)))</f>
        <v>5.2128665286614334E-2</v>
      </c>
      <c r="I51" s="24"/>
      <c r="J51" s="71"/>
      <c r="K51" s="72"/>
      <c r="L51" s="72"/>
      <c r="M51" s="72"/>
      <c r="N51" s="111">
        <f>0.0447*N27</f>
        <v>0.15000576862499998</v>
      </c>
      <c r="O51" s="112">
        <f>0.0447*O27</f>
        <v>3.6120282990127102E-2</v>
      </c>
      <c r="P51" s="73">
        <f t="shared" ref="P51:Y51" si="29">50*P27</f>
        <v>12.039631315921037</v>
      </c>
      <c r="Q51" s="87">
        <f>O51/(SQRT(COUNT(L27:M32)))</f>
        <v>1.0427027553777671E-2</v>
      </c>
      <c r="R51" s="73"/>
      <c r="S51" s="89"/>
      <c r="T51" s="73"/>
      <c r="U51" s="73"/>
      <c r="V51" s="73"/>
      <c r="W51" s="111">
        <f>0.0447*W27</f>
        <v>0.8575374053999999</v>
      </c>
      <c r="X51" s="112">
        <f>0.0447*X27</f>
        <v>7.1100391822382633E-2</v>
      </c>
      <c r="Y51" s="73">
        <f t="shared" si="29"/>
        <v>4.145614603786159</v>
      </c>
      <c r="Z51" s="75">
        <f>X51/(SQRT(COUNT(U27:V32)))</f>
        <v>2.0524915179070242E-2</v>
      </c>
      <c r="AA51" s="24"/>
      <c r="AB51" s="71"/>
      <c r="AC51" s="72"/>
      <c r="AD51" s="72"/>
      <c r="AE51" s="72"/>
      <c r="AF51" s="111">
        <f>0.174*AF27</f>
        <v>1.937749202</v>
      </c>
      <c r="AG51" s="112">
        <f>0.174*AG27</f>
        <v>0.14668039088267967</v>
      </c>
      <c r="AH51" s="74">
        <f t="shared" ref="AH51:AQ51" si="30">200*AH27</f>
        <v>15.139254422738208</v>
      </c>
      <c r="AI51" s="74">
        <f>AG51/(SQRT(COUNT(AD27:AE32)))</f>
        <v>4.2342981580477321E-2</v>
      </c>
      <c r="AJ51" s="74"/>
      <c r="AK51" s="74"/>
      <c r="AL51" s="74"/>
      <c r="AM51" s="74"/>
      <c r="AN51" s="74"/>
      <c r="AO51" s="73">
        <f t="shared" si="30"/>
        <v>2291.4919666666665</v>
      </c>
      <c r="AP51" s="74">
        <f t="shared" si="30"/>
        <v>203.98093720300059</v>
      </c>
      <c r="AQ51" s="102">
        <f t="shared" si="30"/>
        <v>17.803329897745421</v>
      </c>
      <c r="AR51" s="23">
        <f>AP51/(SQRT(COUNT(AK27:AN32)))</f>
        <v>41.637434450170801</v>
      </c>
      <c r="BH51" s="100">
        <f>BH32*200</f>
        <v>2123.7002791666664</v>
      </c>
      <c r="BI51" s="101">
        <f t="shared" ref="BI51:BJ51" si="31">BI32*200</f>
        <v>174.73001795378326</v>
      </c>
      <c r="BJ51" s="99">
        <f t="shared" si="31"/>
        <v>16.455242735321089</v>
      </c>
      <c r="BK51" s="99">
        <f>BI51/SQRT(12)</f>
        <v>50.440211450562458</v>
      </c>
    </row>
    <row r="52" spans="1:64" ht="13.8" thickBot="1" x14ac:dyDescent="0.3">
      <c r="A52" s="17">
        <v>9</v>
      </c>
      <c r="B52" s="5"/>
      <c r="C52" s="5"/>
      <c r="D52" s="5"/>
      <c r="E52" s="111">
        <f>0.174*E33</f>
        <v>2.2033174414999994</v>
      </c>
      <c r="F52" s="112">
        <f>0.174*F33</f>
        <v>0.20265813468587346</v>
      </c>
      <c r="G52" s="72">
        <f t="shared" ref="G52" si="32">200*G33</f>
        <v>18.395727358097393</v>
      </c>
      <c r="H52" s="75">
        <f>F52/(SQRT(COUNT(C33:D38)))</f>
        <v>5.8502364307178242E-2</v>
      </c>
      <c r="I52" s="24"/>
      <c r="J52" s="76"/>
      <c r="K52" s="77"/>
      <c r="L52" s="77"/>
      <c r="M52" s="77"/>
      <c r="N52" s="113">
        <f>0.0447*N33</f>
        <v>0.14663574249999997</v>
      </c>
      <c r="O52" s="114">
        <f>0.0447*O33</f>
        <v>2.0805225143668345E-2</v>
      </c>
      <c r="P52" s="78">
        <f t="shared" ref="P52:Y52" si="33">50*P33</f>
        <v>7.0941861748571799</v>
      </c>
      <c r="Q52" s="88">
        <f>O52/(SQRT(COUNT(L33:M38)))</f>
        <v>6.0059511686238447E-3</v>
      </c>
      <c r="R52" s="73"/>
      <c r="S52" s="90"/>
      <c r="T52" s="78"/>
      <c r="U52" s="78"/>
      <c r="V52" s="78"/>
      <c r="W52" s="113">
        <f>0.0447*W33</f>
        <v>0.90226004594999998</v>
      </c>
      <c r="X52" s="114">
        <f>0.0447*X33</f>
        <v>8.0224616444040359E-2</v>
      </c>
      <c r="Y52" s="78">
        <f t="shared" si="33"/>
        <v>4.4457591136916044</v>
      </c>
      <c r="Z52" s="80">
        <f>X52/(SQRT(COUNT(U33:V38)))</f>
        <v>2.315885194980059E-2</v>
      </c>
      <c r="AA52" s="24"/>
      <c r="AB52" s="76"/>
      <c r="AC52" s="77"/>
      <c r="AD52" s="77"/>
      <c r="AE52" s="77"/>
      <c r="AF52" s="113">
        <f>0.174*AF33</f>
        <v>2.1260055584999997</v>
      </c>
      <c r="AG52" s="114">
        <f>0.174*AG33</f>
        <v>0.23483983367927191</v>
      </c>
      <c r="AH52" s="79">
        <f t="shared" ref="AH52:AQ52" si="34">200*AH33</f>
        <v>22.092118502734564</v>
      </c>
      <c r="AI52" s="79">
        <f>AG52/(SQRT(COUNT(AD33:AE38)))</f>
        <v>6.7792420595587294E-2</v>
      </c>
      <c r="AJ52" s="79"/>
      <c r="AK52" s="79"/>
      <c r="AL52" s="79"/>
      <c r="AM52" s="79"/>
      <c r="AN52" s="79"/>
      <c r="AO52" s="78">
        <f t="shared" si="34"/>
        <v>2488.1166666666663</v>
      </c>
      <c r="AP52" s="79">
        <f t="shared" si="34"/>
        <v>261.50631447219018</v>
      </c>
      <c r="AQ52" s="103">
        <f t="shared" si="34"/>
        <v>21.020422231448705</v>
      </c>
      <c r="AR52" s="23">
        <f>AP52/(SQRT(COUNT(AK33:AN38)))</f>
        <v>53.379752914388504</v>
      </c>
      <c r="BH52" s="100">
        <f>BH38*200</f>
        <v>2324.094583333333</v>
      </c>
      <c r="BI52" s="101">
        <f t="shared" ref="BI52:BJ52" si="35">BI38*200</f>
        <v>233.36614555649828</v>
      </c>
      <c r="BJ52" s="99">
        <f t="shared" si="35"/>
        <v>20.082327735714856</v>
      </c>
      <c r="BK52" s="99">
        <f>BI52/SQRT(12)</f>
        <v>67.367003478394835</v>
      </c>
    </row>
    <row r="53" spans="1:64" ht="13.8" thickBot="1" x14ac:dyDescent="0.3">
      <c r="A53" s="18"/>
      <c r="B53" s="13"/>
      <c r="C53" s="13"/>
      <c r="D53" s="13"/>
      <c r="E53" s="13"/>
      <c r="F53" s="13"/>
      <c r="G53" s="13"/>
      <c r="H53" s="15"/>
      <c r="R53" s="5"/>
      <c r="X53" s="25"/>
      <c r="AH53" s="5"/>
      <c r="AI53" s="5"/>
    </row>
    <row r="54" spans="1:64" x14ac:dyDescent="0.25">
      <c r="N54" s="130" t="s">
        <v>26</v>
      </c>
      <c r="O54" s="131"/>
      <c r="P54" s="131"/>
      <c r="R54" s="5"/>
      <c r="W54" s="130" t="s">
        <v>27</v>
      </c>
      <c r="X54" s="131"/>
      <c r="Y54" s="131"/>
      <c r="AH54" s="5"/>
      <c r="AI54" s="5"/>
      <c r="BH54" s="130" t="s">
        <v>31</v>
      </c>
      <c r="BI54" s="131"/>
      <c r="BJ54" s="131"/>
      <c r="BK54" s="131"/>
      <c r="BL54" s="131"/>
    </row>
    <row r="55" spans="1:64" ht="13.8" thickBot="1" x14ac:dyDescent="0.3">
      <c r="N55" s="131"/>
      <c r="O55" s="131"/>
      <c r="P55" s="131"/>
      <c r="R55" s="5"/>
      <c r="W55" s="131"/>
      <c r="X55" s="131"/>
      <c r="Y55" s="131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BH55" s="131"/>
      <c r="BI55" s="131"/>
      <c r="BJ55" s="131"/>
      <c r="BK55" s="131"/>
      <c r="BL55" s="131"/>
    </row>
    <row r="56" spans="1:64" ht="14.4" x14ac:dyDescent="0.25">
      <c r="E56" s="124" t="s">
        <v>34</v>
      </c>
      <c r="F56" s="125"/>
      <c r="G56" s="125"/>
      <c r="H56" s="125"/>
      <c r="I56" s="125"/>
      <c r="J56" s="125"/>
      <c r="K56" s="125"/>
      <c r="L56" s="126"/>
    </row>
    <row r="57" spans="1:64" ht="14.4" x14ac:dyDescent="0.25">
      <c r="E57" s="129" t="s">
        <v>36</v>
      </c>
      <c r="F57" s="127"/>
      <c r="G57" s="127" t="s">
        <v>35</v>
      </c>
      <c r="H57" s="128"/>
      <c r="I57" s="129" t="s">
        <v>37</v>
      </c>
      <c r="J57" s="127"/>
      <c r="K57" s="127" t="s">
        <v>35</v>
      </c>
      <c r="L57" s="128"/>
    </row>
    <row r="58" spans="1:64" ht="14.4" x14ac:dyDescent="0.25">
      <c r="E58" s="115" t="s">
        <v>7</v>
      </c>
      <c r="F58" s="116" t="s">
        <v>8</v>
      </c>
      <c r="G58" s="116" t="s">
        <v>7</v>
      </c>
      <c r="H58" s="116" t="s">
        <v>8</v>
      </c>
      <c r="I58" s="115" t="s">
        <v>7</v>
      </c>
      <c r="J58" s="116" t="s">
        <v>8</v>
      </c>
      <c r="K58" s="116" t="s">
        <v>7</v>
      </c>
      <c r="L58" s="117" t="s">
        <v>8</v>
      </c>
    </row>
    <row r="59" spans="1:64" ht="14.4" x14ac:dyDescent="0.25">
      <c r="E59" s="118">
        <v>1.6482047484999998</v>
      </c>
      <c r="F59" s="119">
        <v>0.1696041955784838</v>
      </c>
      <c r="G59" s="119">
        <v>1.5787801694999999</v>
      </c>
      <c r="H59" s="119">
        <v>0.20121870973869688</v>
      </c>
      <c r="I59" s="118">
        <v>0.13739500462499998</v>
      </c>
      <c r="J59" s="119">
        <v>3.2030229568031365E-2</v>
      </c>
      <c r="K59" s="119">
        <v>0.74546974857499992</v>
      </c>
      <c r="L59" s="120">
        <v>5.723605102169927E-2</v>
      </c>
    </row>
    <row r="60" spans="1:64" ht="14.4" x14ac:dyDescent="0.25">
      <c r="E60" s="118">
        <v>1.7071748999999998</v>
      </c>
      <c r="F60" s="119">
        <v>0.17975093692328739</v>
      </c>
      <c r="G60" s="119">
        <v>1.7256595289999996</v>
      </c>
      <c r="H60" s="119">
        <v>0.26306962143920093</v>
      </c>
      <c r="I60" s="118">
        <v>0.11178058225</v>
      </c>
      <c r="J60" s="119">
        <v>3.7310557891165115E-2</v>
      </c>
      <c r="K60" s="119">
        <v>0.73677094977499991</v>
      </c>
      <c r="L60" s="120">
        <v>9.1031314921983575E-2</v>
      </c>
    </row>
    <row r="61" spans="1:64" ht="14.4" x14ac:dyDescent="0.25">
      <c r="E61" s="118">
        <v>1.6512793575</v>
      </c>
      <c r="F61" s="119">
        <v>0.15582972629274963</v>
      </c>
      <c r="G61" s="119">
        <v>1.5496515690000001</v>
      </c>
      <c r="H61" s="119">
        <v>0.19573329468910672</v>
      </c>
      <c r="I61" s="118">
        <v>0.12184970797499999</v>
      </c>
      <c r="J61" s="119">
        <v>2.0184319575758732E-2</v>
      </c>
      <c r="K61" s="119">
        <v>0.71652077324999974</v>
      </c>
      <c r="L61" s="120">
        <v>8.8203487425838431E-2</v>
      </c>
    </row>
    <row r="62" spans="1:64" ht="14.4" x14ac:dyDescent="0.25">
      <c r="E62" s="118">
        <v>2.0494468199999996</v>
      </c>
      <c r="F62" s="119">
        <v>0.1805789936143361</v>
      </c>
      <c r="G62" s="119">
        <v>1.937749202</v>
      </c>
      <c r="H62" s="119">
        <v>0.14668039088267967</v>
      </c>
      <c r="I62" s="118">
        <v>0.15000576862499998</v>
      </c>
      <c r="J62" s="119">
        <v>3.6120282990127102E-2</v>
      </c>
      <c r="K62" s="119">
        <v>0.8575374053999999</v>
      </c>
      <c r="L62" s="120">
        <v>7.1100391822382633E-2</v>
      </c>
    </row>
    <row r="63" spans="1:64" ht="15" thickBot="1" x14ac:dyDescent="0.3">
      <c r="E63" s="121">
        <v>2.2033174414999994</v>
      </c>
      <c r="F63" s="122">
        <v>0.20265813468587346</v>
      </c>
      <c r="G63" s="122">
        <v>2.1260055584999997</v>
      </c>
      <c r="H63" s="122">
        <v>0.23483983367927191</v>
      </c>
      <c r="I63" s="121">
        <v>0.14663574249999997</v>
      </c>
      <c r="J63" s="122">
        <v>2.0805225143668345E-2</v>
      </c>
      <c r="K63" s="122">
        <v>0.90226004594999998</v>
      </c>
      <c r="L63" s="123">
        <v>8.0224616444040359E-2</v>
      </c>
    </row>
  </sheetData>
  <mergeCells count="57">
    <mergeCell ref="J33:J38"/>
    <mergeCell ref="A39:A40"/>
    <mergeCell ref="A2:F2"/>
    <mergeCell ref="A4:H4"/>
    <mergeCell ref="A46:C46"/>
    <mergeCell ref="AB46:AE46"/>
    <mergeCell ref="S46:V46"/>
    <mergeCell ref="W46:Y46"/>
    <mergeCell ref="J46:M46"/>
    <mergeCell ref="N46:P46"/>
    <mergeCell ref="E46:G46"/>
    <mergeCell ref="S43:S44"/>
    <mergeCell ref="J41:J42"/>
    <mergeCell ref="J43:J44"/>
    <mergeCell ref="S7:Z7"/>
    <mergeCell ref="S9:S14"/>
    <mergeCell ref="J27:J32"/>
    <mergeCell ref="A9:A14"/>
    <mergeCell ref="A15:A20"/>
    <mergeCell ref="A21:A26"/>
    <mergeCell ref="A27:A32"/>
    <mergeCell ref="A33:A38"/>
    <mergeCell ref="A41:A42"/>
    <mergeCell ref="A43:A44"/>
    <mergeCell ref="S33:S38"/>
    <mergeCell ref="S39:S40"/>
    <mergeCell ref="BH7:BL7"/>
    <mergeCell ref="AB33:AB38"/>
    <mergeCell ref="AB39:AB40"/>
    <mergeCell ref="AB41:AB42"/>
    <mergeCell ref="AB43:AB44"/>
    <mergeCell ref="S41:S42"/>
    <mergeCell ref="A7:H7"/>
    <mergeCell ref="J7:Q7"/>
    <mergeCell ref="J9:J14"/>
    <mergeCell ref="J15:J20"/>
    <mergeCell ref="J21:J26"/>
    <mergeCell ref="J39:J40"/>
    <mergeCell ref="N54:P55"/>
    <mergeCell ref="W54:Y55"/>
    <mergeCell ref="AO45:AR46"/>
    <mergeCell ref="BH54:BL55"/>
    <mergeCell ref="AB7:AI7"/>
    <mergeCell ref="AB9:AB14"/>
    <mergeCell ref="AB15:AB20"/>
    <mergeCell ref="AB21:AB26"/>
    <mergeCell ref="AB27:AB32"/>
    <mergeCell ref="S15:S20"/>
    <mergeCell ref="S21:S26"/>
    <mergeCell ref="S27:S32"/>
    <mergeCell ref="AT7:AY7"/>
    <mergeCell ref="BA7:BF7"/>
    <mergeCell ref="E56:L56"/>
    <mergeCell ref="G57:H57"/>
    <mergeCell ref="K57:L57"/>
    <mergeCell ref="E57:F57"/>
    <mergeCell ref="I57:J57"/>
  </mergeCells>
  <conditionalFormatting sqref="H9 H15 H21 H27 H33">
    <cfRule type="cellIs" dxfId="8" priority="4" stopIfTrue="1" operator="lessThan">
      <formula>0.051</formula>
    </cfRule>
  </conditionalFormatting>
  <conditionalFormatting sqref="Q9 Q15 Q21 Q27 Q33">
    <cfRule type="cellIs" dxfId="7" priority="3" stopIfTrue="1" operator="lessThan">
      <formula>0.051</formula>
    </cfRule>
  </conditionalFormatting>
  <conditionalFormatting sqref="Z9 Z15 Z21 Z27 Z33">
    <cfRule type="cellIs" dxfId="6" priority="2" stopIfTrue="1" operator="lessThan">
      <formula>0.051</formula>
    </cfRule>
  </conditionalFormatting>
  <conditionalFormatting sqref="AI9 AI15 AI21 AI27 AI33">
    <cfRule type="cellIs" dxfId="5" priority="1" stopIfTrue="1" operator="lessThan">
      <formula>0.051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tabSelected="1" topLeftCell="F7" workbookViewId="0">
      <selection activeCell="V8" sqref="V8"/>
    </sheetView>
  </sheetViews>
  <sheetFormatPr defaultRowHeight="13.2" x14ac:dyDescent="0.25"/>
  <sheetData>
    <row r="1" spans="1:27" x14ac:dyDescent="0.25">
      <c r="A1" s="20">
        <v>42983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3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</row>
    <row r="2" spans="1:27" x14ac:dyDescent="0.25">
      <c r="A2" s="143" t="s">
        <v>11</v>
      </c>
      <c r="B2" s="143"/>
      <c r="C2" s="143"/>
      <c r="D2" s="143"/>
      <c r="E2" s="143"/>
      <c r="F2" s="143"/>
      <c r="G2" s="143"/>
      <c r="H2" s="143"/>
      <c r="I2" s="143"/>
      <c r="J2" s="143"/>
      <c r="K2" s="110"/>
      <c r="L2" s="3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</row>
    <row r="3" spans="1:27" x14ac:dyDescent="0.25">
      <c r="A3" s="104" t="s">
        <v>15</v>
      </c>
      <c r="B3" s="104"/>
      <c r="C3" s="104"/>
      <c r="D3" s="104"/>
      <c r="E3" s="104"/>
      <c r="F3" s="104"/>
      <c r="G3" s="104"/>
      <c r="H3" s="104"/>
      <c r="I3" s="104"/>
      <c r="J3" s="104"/>
      <c r="K3" s="110"/>
      <c r="L3" s="3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</row>
    <row r="4" spans="1:27" x14ac:dyDescent="0.25">
      <c r="A4" s="143" t="s">
        <v>16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</row>
    <row r="5" spans="1:27" x14ac:dyDescent="0.25">
      <c r="A5" s="104" t="s">
        <v>17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</row>
    <row r="6" spans="1:27" ht="13.8" thickBot="1" x14ac:dyDescent="0.3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3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</row>
    <row r="7" spans="1:27" x14ac:dyDescent="0.25">
      <c r="A7" s="132" t="s">
        <v>13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4"/>
      <c r="M7" s="110"/>
      <c r="N7" s="132" t="s">
        <v>12</v>
      </c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4"/>
      <c r="AA7" s="110"/>
    </row>
    <row r="8" spans="1:27" x14ac:dyDescent="0.25">
      <c r="A8" s="107"/>
      <c r="B8" s="5"/>
      <c r="C8" s="5" t="s">
        <v>3</v>
      </c>
      <c r="D8" s="5" t="s">
        <v>4</v>
      </c>
      <c r="E8" s="5"/>
      <c r="F8" s="5"/>
      <c r="G8" s="150" t="s">
        <v>40</v>
      </c>
      <c r="H8" s="5"/>
      <c r="I8" s="6" t="s">
        <v>7</v>
      </c>
      <c r="J8" s="7" t="s">
        <v>8</v>
      </c>
      <c r="K8" s="5" t="s">
        <v>9</v>
      </c>
      <c r="L8" s="8" t="s">
        <v>10</v>
      </c>
      <c r="M8" s="110"/>
      <c r="N8" s="107"/>
      <c r="O8" s="5"/>
      <c r="P8" s="5" t="s">
        <v>3</v>
      </c>
      <c r="Q8" s="5" t="s">
        <v>4</v>
      </c>
      <c r="R8" s="5"/>
      <c r="S8" s="5"/>
      <c r="T8" s="150" t="s">
        <v>38</v>
      </c>
      <c r="U8" s="150" t="s">
        <v>39</v>
      </c>
      <c r="V8" s="6" t="s">
        <v>7</v>
      </c>
      <c r="W8" s="6" t="s">
        <v>7</v>
      </c>
      <c r="X8" s="7" t="s">
        <v>8</v>
      </c>
      <c r="Y8" s="5" t="s">
        <v>9</v>
      </c>
      <c r="Z8" s="8" t="s">
        <v>10</v>
      </c>
      <c r="AA8" s="110"/>
    </row>
    <row r="9" spans="1:27" x14ac:dyDescent="0.25">
      <c r="A9" s="135" t="s">
        <v>5</v>
      </c>
      <c r="B9" s="5">
        <v>1</v>
      </c>
      <c r="C9" s="9">
        <v>10.619923</v>
      </c>
      <c r="D9" s="9">
        <v>11.17329</v>
      </c>
      <c r="E9" s="9">
        <f>C9*0.2</f>
        <v>2.1239846</v>
      </c>
      <c r="F9" s="9">
        <f>D9*0.2</f>
        <v>2.234658</v>
      </c>
      <c r="G9" s="10">
        <f>AVERAGE(E9:F9)</f>
        <v>2.1793212999999998</v>
      </c>
      <c r="H9" s="10">
        <f>AVERAGE(G9:G14)</f>
        <v>1.8944882166666668</v>
      </c>
      <c r="I9" s="10">
        <f>AVERAGE(C9:D14)</f>
        <v>9.472441083333333</v>
      </c>
      <c r="J9" s="11">
        <f>_xlfn.STDEV.P(C9:D14)</f>
        <v>0.97473675619818279</v>
      </c>
      <c r="K9" s="9">
        <f>J9/I9</f>
        <v>0.10290238256675173</v>
      </c>
      <c r="L9" s="12">
        <f>TTEST(C$9:D$14,C9:D14,2,2)</f>
        <v>1</v>
      </c>
      <c r="M9" s="110"/>
      <c r="N9" s="135" t="s">
        <v>5</v>
      </c>
      <c r="O9" s="5">
        <v>1</v>
      </c>
      <c r="P9" s="9">
        <v>2.7391350000000001</v>
      </c>
      <c r="Q9" s="9">
        <v>2.49376</v>
      </c>
      <c r="R9" s="9">
        <f>P9*0.05</f>
        <v>0.13695675000000002</v>
      </c>
      <c r="S9" s="9">
        <f>Q9*0.05</f>
        <v>0.12468800000000001</v>
      </c>
      <c r="T9" s="10">
        <f>AVERAGE(R9:S9)</f>
        <v>0.13082237500000002</v>
      </c>
      <c r="U9" s="10">
        <f>G9-T9</f>
        <v>2.0484989249999996</v>
      </c>
      <c r="V9" s="10">
        <f>AVERAGE(U9:U14)</f>
        <v>1.7408025291666667</v>
      </c>
      <c r="W9" s="10">
        <f>AVERAGE(P9:Q14)</f>
        <v>3.07371375</v>
      </c>
      <c r="X9" s="11">
        <f>_xlfn.STDEV.P(U9:U14)</f>
        <v>0.18170094947535234</v>
      </c>
      <c r="Y9" s="9">
        <f>X9/W9</f>
        <v>5.9114466815705383E-2</v>
      </c>
      <c r="Z9" s="12">
        <f>TTEST(P$9:Q$14,P9:Q14,2,2)</f>
        <v>1</v>
      </c>
      <c r="AA9" s="151">
        <f>X9/SQRT(6)</f>
        <v>7.4179101998973346E-2</v>
      </c>
    </row>
    <row r="10" spans="1:27" x14ac:dyDescent="0.25">
      <c r="A10" s="135"/>
      <c r="B10" s="5">
        <v>2</v>
      </c>
      <c r="C10" s="9">
        <v>9.1884510000000006</v>
      </c>
      <c r="D10" s="9">
        <v>7.5667210000000003</v>
      </c>
      <c r="E10" s="9">
        <f t="shared" ref="E10:E38" si="0">C10*0.2</f>
        <v>1.8376902000000002</v>
      </c>
      <c r="F10" s="9">
        <f t="shared" ref="F10:F38" si="1">D10*0.2</f>
        <v>1.5133442000000001</v>
      </c>
      <c r="G10" s="10">
        <f t="shared" ref="G10:G38" si="2">AVERAGE(E10:F10)</f>
        <v>1.6755172000000003</v>
      </c>
      <c r="H10" s="9"/>
      <c r="I10" s="5"/>
      <c r="J10" s="5"/>
      <c r="K10" s="5"/>
      <c r="L10" s="12"/>
      <c r="M10" s="110"/>
      <c r="N10" s="135"/>
      <c r="O10" s="5">
        <v>2</v>
      </c>
      <c r="P10" s="9">
        <v>2.228024</v>
      </c>
      <c r="Q10" s="9">
        <v>2.054516</v>
      </c>
      <c r="R10" s="9">
        <f t="shared" ref="R10:R38" si="3">P10*0.05</f>
        <v>0.11140120000000001</v>
      </c>
      <c r="S10" s="9">
        <f t="shared" ref="S10:S38" si="4">Q10*0.05</f>
        <v>0.10272580000000001</v>
      </c>
      <c r="T10" s="10">
        <f t="shared" ref="T10:T38" si="5">AVERAGE(R10:S10)</f>
        <v>0.10706350000000001</v>
      </c>
      <c r="U10" s="10">
        <f t="shared" ref="U10:U38" si="6">G10-T10</f>
        <v>1.5684537000000003</v>
      </c>
      <c r="V10" s="9"/>
      <c r="W10" s="5"/>
      <c r="X10" s="5"/>
      <c r="Y10" s="5"/>
      <c r="Z10" s="12"/>
      <c r="AA10" s="110"/>
    </row>
    <row r="11" spans="1:27" x14ac:dyDescent="0.25">
      <c r="A11" s="135"/>
      <c r="B11" s="5">
        <v>3</v>
      </c>
      <c r="C11" s="9">
        <v>9.2718659999999993</v>
      </c>
      <c r="D11" s="9">
        <v>8.9781610000000001</v>
      </c>
      <c r="E11" s="9">
        <f t="shared" si="0"/>
        <v>1.8543731999999999</v>
      </c>
      <c r="F11" s="9">
        <f t="shared" si="1"/>
        <v>1.7956322</v>
      </c>
      <c r="G11" s="10">
        <f t="shared" si="2"/>
        <v>1.8250027</v>
      </c>
      <c r="H11" s="9"/>
      <c r="I11" s="5"/>
      <c r="J11" s="5"/>
      <c r="K11" s="5"/>
      <c r="L11" s="12"/>
      <c r="M11" s="110"/>
      <c r="N11" s="135"/>
      <c r="O11" s="5">
        <v>3</v>
      </c>
      <c r="P11" s="9">
        <v>4.4621240000000002</v>
      </c>
      <c r="Q11" s="9">
        <v>4.3653529999999998</v>
      </c>
      <c r="R11" s="9">
        <f t="shared" si="3"/>
        <v>0.22310620000000003</v>
      </c>
      <c r="S11" s="9">
        <f t="shared" si="4"/>
        <v>0.21826765000000001</v>
      </c>
      <c r="T11" s="10">
        <f t="shared" si="5"/>
        <v>0.22068692500000003</v>
      </c>
      <c r="U11" s="10">
        <f t="shared" si="6"/>
        <v>1.6043157749999999</v>
      </c>
      <c r="V11" s="9"/>
      <c r="W11" s="5"/>
      <c r="X11" s="5"/>
      <c r="Y11" s="5"/>
      <c r="Z11" s="12"/>
      <c r="AA11" s="110"/>
    </row>
    <row r="12" spans="1:27" x14ac:dyDescent="0.25">
      <c r="A12" s="135"/>
      <c r="B12" s="5">
        <v>4</v>
      </c>
      <c r="C12" s="9">
        <v>8.692501</v>
      </c>
      <c r="D12" s="9">
        <v>8.2888339999999996</v>
      </c>
      <c r="E12" s="9">
        <f t="shared" si="0"/>
        <v>1.7385002000000001</v>
      </c>
      <c r="F12" s="9">
        <f t="shared" si="1"/>
        <v>1.6577668000000001</v>
      </c>
      <c r="G12" s="10">
        <f t="shared" si="2"/>
        <v>1.6981335</v>
      </c>
      <c r="H12" s="9"/>
      <c r="I12" s="5"/>
      <c r="J12" s="5"/>
      <c r="K12" s="5"/>
      <c r="L12" s="12"/>
      <c r="M12" s="110"/>
      <c r="N12" s="135"/>
      <c r="O12" s="5">
        <v>4</v>
      </c>
      <c r="P12" s="9">
        <v>2.9126439999999998</v>
      </c>
      <c r="Q12" s="9">
        <v>2.9650249999999998</v>
      </c>
      <c r="R12" s="9">
        <f t="shared" si="3"/>
        <v>0.14563219999999999</v>
      </c>
      <c r="S12" s="9">
        <f t="shared" si="4"/>
        <v>0.14825125</v>
      </c>
      <c r="T12" s="10">
        <f t="shared" si="5"/>
        <v>0.146941725</v>
      </c>
      <c r="U12" s="10">
        <f t="shared" si="6"/>
        <v>1.5511917749999999</v>
      </c>
      <c r="V12" s="9"/>
      <c r="W12" s="5"/>
      <c r="X12" s="5"/>
      <c r="Y12" s="5"/>
      <c r="Z12" s="12"/>
      <c r="AA12" s="110"/>
    </row>
    <row r="13" spans="1:27" x14ac:dyDescent="0.25">
      <c r="A13" s="135"/>
      <c r="B13" s="5">
        <v>5</v>
      </c>
      <c r="C13" s="9">
        <v>10.127094</v>
      </c>
      <c r="D13" s="9">
        <v>10.152709</v>
      </c>
      <c r="E13" s="9">
        <f t="shared" si="0"/>
        <v>2.0254188000000002</v>
      </c>
      <c r="F13" s="9">
        <f t="shared" si="1"/>
        <v>2.0305418</v>
      </c>
      <c r="G13" s="10">
        <f t="shared" si="2"/>
        <v>2.0279803000000003</v>
      </c>
      <c r="H13" s="9"/>
      <c r="I13" s="5"/>
      <c r="J13" s="5"/>
      <c r="K13" s="5"/>
      <c r="L13" s="12"/>
      <c r="M13" s="110"/>
      <c r="N13" s="135"/>
      <c r="O13" s="5">
        <v>5</v>
      </c>
      <c r="P13" s="9">
        <v>3.5220579999999999</v>
      </c>
      <c r="Q13" s="9">
        <v>3.2844549999999999</v>
      </c>
      <c r="R13" s="9">
        <f t="shared" si="3"/>
        <v>0.17610290000000001</v>
      </c>
      <c r="S13" s="9">
        <f t="shared" si="4"/>
        <v>0.16422275</v>
      </c>
      <c r="T13" s="10">
        <f t="shared" si="5"/>
        <v>0.17016282500000002</v>
      </c>
      <c r="U13" s="10">
        <f t="shared" si="6"/>
        <v>1.8578174750000003</v>
      </c>
      <c r="V13" s="9"/>
      <c r="W13" s="5"/>
      <c r="X13" s="5"/>
      <c r="Y13" s="5"/>
      <c r="Z13" s="12"/>
      <c r="AA13" s="110"/>
    </row>
    <row r="14" spans="1:27" x14ac:dyDescent="0.25">
      <c r="A14" s="135"/>
      <c r="B14" s="5">
        <v>6</v>
      </c>
      <c r="C14" s="9">
        <v>9.9961690000000001</v>
      </c>
      <c r="D14" s="9">
        <v>9.6135739999999998</v>
      </c>
      <c r="E14" s="9">
        <f t="shared" si="0"/>
        <v>1.9992338000000001</v>
      </c>
      <c r="F14" s="9">
        <f t="shared" si="1"/>
        <v>1.9227148000000001</v>
      </c>
      <c r="G14" s="10">
        <f t="shared" si="2"/>
        <v>1.9609743000000002</v>
      </c>
      <c r="H14" s="9"/>
      <c r="I14" s="5"/>
      <c r="J14" s="5"/>
      <c r="K14" s="5"/>
      <c r="L14" s="12"/>
      <c r="M14" s="110"/>
      <c r="N14" s="135"/>
      <c r="O14" s="5">
        <v>6</v>
      </c>
      <c r="P14" s="9">
        <v>3.0666120000000001</v>
      </c>
      <c r="Q14" s="9">
        <v>2.7908590000000002</v>
      </c>
      <c r="R14" s="9">
        <f t="shared" si="3"/>
        <v>0.15333060000000001</v>
      </c>
      <c r="S14" s="9">
        <f t="shared" si="4"/>
        <v>0.13954295000000003</v>
      </c>
      <c r="T14" s="10">
        <f t="shared" si="5"/>
        <v>0.14643677500000002</v>
      </c>
      <c r="U14" s="10">
        <f t="shared" si="6"/>
        <v>1.8145375250000002</v>
      </c>
      <c r="V14" s="9"/>
      <c r="W14" s="5"/>
      <c r="X14" s="5"/>
      <c r="Y14" s="5"/>
      <c r="Z14" s="12"/>
      <c r="AA14" s="110"/>
    </row>
    <row r="15" spans="1:27" x14ac:dyDescent="0.25">
      <c r="A15" s="135">
        <v>0.3</v>
      </c>
      <c r="B15" s="5">
        <v>7</v>
      </c>
      <c r="C15" s="9">
        <v>8.3891080000000002</v>
      </c>
      <c r="D15" s="9">
        <v>8.8706619999999994</v>
      </c>
      <c r="E15" s="9">
        <f t="shared" si="0"/>
        <v>1.6778216000000001</v>
      </c>
      <c r="F15" s="9">
        <f t="shared" si="1"/>
        <v>1.7741324000000001</v>
      </c>
      <c r="G15" s="10">
        <f t="shared" si="2"/>
        <v>1.7259770000000001</v>
      </c>
      <c r="H15" s="10">
        <f>AVERAGE(G15:G20)</f>
        <v>1.7987475000000002</v>
      </c>
      <c r="I15" s="10">
        <f>AVERAGE(C15:D20)</f>
        <v>9.8113499999999991</v>
      </c>
      <c r="J15" s="11">
        <f>_xlfn.STDEV.P(C15:D20)</f>
        <v>1.0330513616280885</v>
      </c>
      <c r="K15" s="9">
        <f>J15/I15</f>
        <v>0.10529145954716615</v>
      </c>
      <c r="L15" s="12">
        <f>TTEST(C$9:D$14,C15:D20,2,2)</f>
        <v>0.44787866146795763</v>
      </c>
      <c r="M15" s="110"/>
      <c r="N15" s="135">
        <v>0.3</v>
      </c>
      <c r="O15" s="5">
        <v>7</v>
      </c>
      <c r="P15" s="9">
        <v>1.5073890000000001</v>
      </c>
      <c r="Q15" s="9">
        <v>1.388342</v>
      </c>
      <c r="R15" s="9">
        <f t="shared" si="3"/>
        <v>7.5369450000000004E-2</v>
      </c>
      <c r="S15" s="9">
        <f t="shared" si="4"/>
        <v>6.9417099999999995E-2</v>
      </c>
      <c r="T15" s="10">
        <f t="shared" si="5"/>
        <v>7.2393275000000007E-2</v>
      </c>
      <c r="U15" s="10">
        <f t="shared" si="6"/>
        <v>1.6535837250000001</v>
      </c>
      <c r="V15" s="10">
        <f>AVERAGE(U15:U20)</f>
        <v>1.6737132916666668</v>
      </c>
      <c r="W15" s="10">
        <f>AVERAGE(P15:Q20)</f>
        <v>2.5006841666666668</v>
      </c>
      <c r="X15" s="11">
        <f>_xlfn.STDEV.P(U15:U20)</f>
        <v>0.4146492894026802</v>
      </c>
      <c r="Y15" s="9">
        <f>X15/W15</f>
        <v>0.16581433790393235</v>
      </c>
      <c r="Z15" s="12">
        <f>TTEST(U$9:U$14,U15:U20,2,2)</f>
        <v>0.74720382708555921</v>
      </c>
      <c r="AA15" s="151">
        <f>X15/SQRT(6)</f>
        <v>0.16927986354069979</v>
      </c>
    </row>
    <row r="16" spans="1:27" x14ac:dyDescent="0.25">
      <c r="A16" s="135"/>
      <c r="B16" s="5">
        <v>8</v>
      </c>
      <c r="C16" s="9">
        <v>10.05457</v>
      </c>
      <c r="D16" s="9">
        <v>11.017077</v>
      </c>
      <c r="E16" s="9">
        <f t="shared" si="0"/>
        <v>2.0109140000000001</v>
      </c>
      <c r="F16" s="9">
        <f t="shared" si="1"/>
        <v>2.2034154000000004</v>
      </c>
      <c r="G16" s="10">
        <f t="shared" si="2"/>
        <v>2.1071647000000002</v>
      </c>
      <c r="H16" s="9"/>
      <c r="I16" s="5"/>
      <c r="J16" s="5"/>
      <c r="K16" s="5"/>
      <c r="L16" s="12"/>
      <c r="M16" s="110"/>
      <c r="N16" s="135"/>
      <c r="O16" s="5">
        <v>8</v>
      </c>
      <c r="P16" s="9">
        <v>2.6578539999999999</v>
      </c>
      <c r="Q16" s="9">
        <v>2.5064039999999999</v>
      </c>
      <c r="R16" s="9">
        <f t="shared" si="3"/>
        <v>0.1328927</v>
      </c>
      <c r="S16" s="9">
        <f t="shared" si="4"/>
        <v>0.12532019999999999</v>
      </c>
      <c r="T16" s="10">
        <f t="shared" si="5"/>
        <v>0.12910644999999998</v>
      </c>
      <c r="U16" s="10">
        <f t="shared" si="6"/>
        <v>1.9780582500000001</v>
      </c>
      <c r="V16" s="9"/>
      <c r="W16" s="5"/>
      <c r="X16" s="5"/>
      <c r="Y16" s="5"/>
      <c r="Z16" s="12"/>
      <c r="AA16" s="110"/>
    </row>
    <row r="17" spans="1:27" x14ac:dyDescent="0.25">
      <c r="A17" s="135"/>
      <c r="B17" s="5">
        <v>9</v>
      </c>
      <c r="C17" s="9">
        <v>8.9948549999999994</v>
      </c>
      <c r="D17" s="9">
        <v>9.3438970000000001</v>
      </c>
      <c r="E17" s="9">
        <f t="shared" si="0"/>
        <v>1.7989709999999999</v>
      </c>
      <c r="F17" s="9">
        <f t="shared" si="1"/>
        <v>1.8687794000000002</v>
      </c>
      <c r="G17" s="10">
        <f t="shared" si="2"/>
        <v>1.8338752</v>
      </c>
      <c r="H17" s="9"/>
      <c r="I17" s="5"/>
      <c r="J17" s="5"/>
      <c r="K17" s="5"/>
      <c r="L17" s="12"/>
      <c r="M17" s="110"/>
      <c r="N17" s="135"/>
      <c r="O17" s="5">
        <v>9</v>
      </c>
      <c r="P17" s="9">
        <v>2.7766829999999998</v>
      </c>
      <c r="Q17" s="9">
        <v>2.690531</v>
      </c>
      <c r="R17" s="9">
        <f t="shared" si="3"/>
        <v>0.13883414999999999</v>
      </c>
      <c r="S17" s="9">
        <f t="shared" si="4"/>
        <v>0.13452654999999999</v>
      </c>
      <c r="T17" s="10">
        <f t="shared" si="5"/>
        <v>0.13668035000000001</v>
      </c>
      <c r="U17" s="10">
        <f t="shared" si="6"/>
        <v>1.69719485</v>
      </c>
      <c r="V17" s="9"/>
      <c r="W17" s="5"/>
      <c r="X17" s="5"/>
      <c r="Y17" s="5"/>
      <c r="Z17" s="12"/>
      <c r="AA17" s="110"/>
    </row>
    <row r="18" spans="1:27" x14ac:dyDescent="0.25">
      <c r="A18" s="135"/>
      <c r="B18" s="9">
        <v>2.702299</v>
      </c>
      <c r="C18" s="19"/>
      <c r="D18" s="9">
        <v>10.370115</v>
      </c>
      <c r="E18" s="9">
        <f t="shared" si="0"/>
        <v>0</v>
      </c>
      <c r="F18" s="9">
        <f t="shared" si="1"/>
        <v>2.0740229999999999</v>
      </c>
      <c r="G18" s="10">
        <f t="shared" si="2"/>
        <v>1.0370115</v>
      </c>
      <c r="H18" s="9"/>
      <c r="I18" s="5"/>
      <c r="J18" s="5"/>
      <c r="K18" s="5"/>
      <c r="L18" s="12"/>
      <c r="M18" s="110"/>
      <c r="N18" s="135"/>
      <c r="O18" s="5">
        <v>10</v>
      </c>
      <c r="P18" s="9">
        <v>4.0661189999999996</v>
      </c>
      <c r="Q18" s="9">
        <v>4.0681989999999999</v>
      </c>
      <c r="R18" s="9">
        <f t="shared" si="3"/>
        <v>0.20330594999999999</v>
      </c>
      <c r="S18" s="9">
        <f t="shared" si="4"/>
        <v>0.20340995000000001</v>
      </c>
      <c r="T18" s="10">
        <f t="shared" si="5"/>
        <v>0.20335795000000001</v>
      </c>
      <c r="U18" s="10">
        <f t="shared" si="6"/>
        <v>0.83365354999999997</v>
      </c>
      <c r="V18" s="9"/>
      <c r="W18" s="5"/>
      <c r="X18" s="5"/>
      <c r="Y18" s="5"/>
      <c r="Z18" s="12"/>
      <c r="AA18" s="110"/>
    </row>
    <row r="19" spans="1:27" x14ac:dyDescent="0.25">
      <c r="A19" s="135"/>
      <c r="B19" s="5">
        <v>11</v>
      </c>
      <c r="C19" s="9">
        <v>8.9707720000000002</v>
      </c>
      <c r="D19" s="9">
        <v>9.1854410000000009</v>
      </c>
      <c r="E19" s="9">
        <f t="shared" si="0"/>
        <v>1.7941544</v>
      </c>
      <c r="F19" s="9">
        <f t="shared" si="1"/>
        <v>1.8370882000000002</v>
      </c>
      <c r="G19" s="10">
        <f t="shared" si="2"/>
        <v>1.8156213000000001</v>
      </c>
      <c r="H19" s="9"/>
      <c r="I19" s="5"/>
      <c r="J19" s="5"/>
      <c r="K19" s="5"/>
      <c r="L19" s="12"/>
      <c r="M19" s="110"/>
      <c r="N19" s="135"/>
      <c r="O19" s="5">
        <v>11</v>
      </c>
      <c r="P19" s="9">
        <v>1.828298</v>
      </c>
      <c r="Q19" s="9">
        <v>1.715052</v>
      </c>
      <c r="R19" s="9">
        <f t="shared" si="3"/>
        <v>9.1414900000000007E-2</v>
      </c>
      <c r="S19" s="9">
        <f t="shared" si="4"/>
        <v>8.5752600000000012E-2</v>
      </c>
      <c r="T19" s="10">
        <f t="shared" si="5"/>
        <v>8.8583750000000017E-2</v>
      </c>
      <c r="U19" s="10">
        <f t="shared" si="6"/>
        <v>1.7270375500000001</v>
      </c>
      <c r="V19" s="9"/>
      <c r="W19" s="5"/>
      <c r="X19" s="5"/>
      <c r="Y19" s="5"/>
      <c r="Z19" s="12"/>
      <c r="AA19" s="110"/>
    </row>
    <row r="20" spans="1:27" x14ac:dyDescent="0.25">
      <c r="A20" s="135"/>
      <c r="B20" s="5">
        <v>12</v>
      </c>
      <c r="C20" s="9">
        <v>11.047729</v>
      </c>
      <c r="D20" s="9">
        <v>11.680624</v>
      </c>
      <c r="E20" s="9">
        <f t="shared" si="0"/>
        <v>2.2095458000000003</v>
      </c>
      <c r="F20" s="9">
        <f t="shared" si="1"/>
        <v>2.3361247999999999</v>
      </c>
      <c r="G20" s="10">
        <f t="shared" si="2"/>
        <v>2.2728353000000001</v>
      </c>
      <c r="H20" s="9"/>
      <c r="I20" s="5"/>
      <c r="J20" s="5"/>
      <c r="K20" s="5"/>
      <c r="L20" s="12"/>
      <c r="M20" s="110"/>
      <c r="N20" s="135"/>
      <c r="O20" s="5">
        <v>12</v>
      </c>
      <c r="P20" s="9">
        <v>2.4400110000000002</v>
      </c>
      <c r="Q20" s="9">
        <v>2.3633280000000001</v>
      </c>
      <c r="R20" s="9">
        <f t="shared" si="3"/>
        <v>0.12200055000000001</v>
      </c>
      <c r="S20" s="9">
        <f t="shared" si="4"/>
        <v>0.1181664</v>
      </c>
      <c r="T20" s="10">
        <f t="shared" si="5"/>
        <v>0.12008347500000001</v>
      </c>
      <c r="U20" s="10">
        <f t="shared" si="6"/>
        <v>2.1527518250000002</v>
      </c>
      <c r="V20" s="9"/>
      <c r="W20" s="5"/>
      <c r="X20" s="5"/>
      <c r="Y20" s="5"/>
      <c r="Z20" s="12"/>
      <c r="AA20" s="110"/>
    </row>
    <row r="21" spans="1:27" x14ac:dyDescent="0.25">
      <c r="A21" s="135">
        <v>1</v>
      </c>
      <c r="B21" s="5">
        <v>13</v>
      </c>
      <c r="C21" s="9">
        <v>9.6721950000000003</v>
      </c>
      <c r="D21" s="9">
        <v>10.190257000000001</v>
      </c>
      <c r="E21" s="9">
        <f t="shared" si="0"/>
        <v>1.9344390000000002</v>
      </c>
      <c r="F21" s="9">
        <f t="shared" si="1"/>
        <v>2.0380514000000001</v>
      </c>
      <c r="G21" s="10">
        <f t="shared" si="2"/>
        <v>1.9862452000000002</v>
      </c>
      <c r="H21" s="10">
        <f>AVERAGE(G21:G26)</f>
        <v>1.8980222500000004</v>
      </c>
      <c r="I21" s="10">
        <f>AVERAGE(C21:D26)</f>
        <v>9.49011125</v>
      </c>
      <c r="J21" s="11">
        <f>_xlfn.STDEV.P(C21:D26)</f>
        <v>0.89557313961350371</v>
      </c>
      <c r="K21" s="9">
        <f>J21/I21</f>
        <v>9.4369087571392132E-2</v>
      </c>
      <c r="L21" s="12">
        <f>TTEST(C$9:D$14,C21:D26,2,2)</f>
        <v>0.96508532368269728</v>
      </c>
      <c r="M21" s="110"/>
      <c r="N21" s="135">
        <v>1</v>
      </c>
      <c r="O21" s="5">
        <v>13</v>
      </c>
      <c r="P21" s="9">
        <v>2.2833610000000002</v>
      </c>
      <c r="Q21" s="9">
        <v>2.3064040000000001</v>
      </c>
      <c r="R21" s="9">
        <f t="shared" si="3"/>
        <v>0.11416805000000002</v>
      </c>
      <c r="S21" s="9">
        <f t="shared" si="4"/>
        <v>0.11532020000000001</v>
      </c>
      <c r="T21" s="10">
        <f t="shared" si="5"/>
        <v>0.11474412500000002</v>
      </c>
      <c r="U21" s="10">
        <f t="shared" si="6"/>
        <v>1.8715010750000001</v>
      </c>
      <c r="V21" s="10">
        <f>AVERAGE(U21:U26)</f>
        <v>1.7617250375</v>
      </c>
      <c r="W21" s="10">
        <f>AVERAGE(P21:Q26)</f>
        <v>2.72594425</v>
      </c>
      <c r="X21" s="11">
        <f>_xlfn.STDEV.P(U21:U26)</f>
        <v>0.15260215632966975</v>
      </c>
      <c r="Y21" s="9">
        <f>X21/W21</f>
        <v>5.5981392990582898E-2</v>
      </c>
      <c r="Z21" s="12">
        <f>TTEST(U$9:U$14,U21:U26,2,2)</f>
        <v>0.8476466349603039</v>
      </c>
      <c r="AA21" s="151">
        <f>X21/SQRT(6)</f>
        <v>6.2299569442686852E-2</v>
      </c>
    </row>
    <row r="22" spans="1:27" x14ac:dyDescent="0.25">
      <c r="A22" s="135"/>
      <c r="B22" s="5">
        <v>14</v>
      </c>
      <c r="C22" s="9">
        <v>7.9198139999999997</v>
      </c>
      <c r="D22" s="9">
        <v>8.4120419999999996</v>
      </c>
      <c r="E22" s="9">
        <f t="shared" si="0"/>
        <v>1.5839628000000001</v>
      </c>
      <c r="F22" s="9">
        <f t="shared" si="1"/>
        <v>1.6824083999999999</v>
      </c>
      <c r="G22" s="10">
        <f t="shared" si="2"/>
        <v>1.6331856</v>
      </c>
      <c r="H22" s="9"/>
      <c r="I22" s="5"/>
      <c r="J22" s="5"/>
      <c r="K22" s="5"/>
      <c r="L22" s="12"/>
      <c r="M22" s="110"/>
      <c r="N22" s="135"/>
      <c r="O22" s="5">
        <v>14</v>
      </c>
      <c r="P22" s="9">
        <v>2.61341</v>
      </c>
      <c r="Q22" s="9">
        <v>2.553585</v>
      </c>
      <c r="R22" s="9">
        <f t="shared" si="3"/>
        <v>0.13067049999999999</v>
      </c>
      <c r="S22" s="9">
        <f t="shared" si="4"/>
        <v>0.12767924999999999</v>
      </c>
      <c r="T22" s="10">
        <f t="shared" si="5"/>
        <v>0.12917487499999999</v>
      </c>
      <c r="U22" s="10">
        <f t="shared" si="6"/>
        <v>1.5040107250000001</v>
      </c>
      <c r="V22" s="9"/>
      <c r="W22" s="5"/>
      <c r="X22" s="5"/>
      <c r="Y22" s="5"/>
      <c r="Z22" s="12"/>
      <c r="AA22" s="110"/>
    </row>
    <row r="23" spans="1:27" x14ac:dyDescent="0.25">
      <c r="A23" s="135"/>
      <c r="B23" s="5">
        <v>15</v>
      </c>
      <c r="C23" s="9">
        <v>8.0296109999999992</v>
      </c>
      <c r="D23" s="9">
        <v>9.3081010000000006</v>
      </c>
      <c r="E23" s="9">
        <f t="shared" si="0"/>
        <v>1.6059222</v>
      </c>
      <c r="F23" s="9">
        <f t="shared" si="1"/>
        <v>1.8616202000000002</v>
      </c>
      <c r="G23" s="10">
        <f t="shared" si="2"/>
        <v>1.7337712000000001</v>
      </c>
      <c r="H23" s="9"/>
      <c r="I23" s="5"/>
      <c r="J23" s="5"/>
      <c r="K23" s="5"/>
      <c r="L23" s="12"/>
      <c r="M23" s="110"/>
      <c r="N23" s="135"/>
      <c r="O23" s="5">
        <v>15</v>
      </c>
      <c r="P23" s="9">
        <v>2.6497540000000002</v>
      </c>
      <c r="Q23" s="9">
        <v>2.5948549999999999</v>
      </c>
      <c r="R23" s="9">
        <f t="shared" si="3"/>
        <v>0.13248770000000001</v>
      </c>
      <c r="S23" s="9">
        <f t="shared" si="4"/>
        <v>0.12974274999999999</v>
      </c>
      <c r="T23" s="10">
        <f t="shared" si="5"/>
        <v>0.131115225</v>
      </c>
      <c r="U23" s="10">
        <f t="shared" si="6"/>
        <v>1.602655975</v>
      </c>
      <c r="V23" s="9"/>
      <c r="W23" s="5"/>
      <c r="X23" s="5"/>
      <c r="Y23" s="5"/>
      <c r="Z23" s="12"/>
      <c r="AA23" s="110"/>
    </row>
    <row r="24" spans="1:27" x14ac:dyDescent="0.25">
      <c r="A24" s="135"/>
      <c r="B24" s="5">
        <v>16</v>
      </c>
      <c r="C24" s="9">
        <v>9.7573070000000008</v>
      </c>
      <c r="D24" s="9">
        <v>10.776956999999999</v>
      </c>
      <c r="E24" s="9">
        <f t="shared" si="0"/>
        <v>1.9514614000000003</v>
      </c>
      <c r="F24" s="9">
        <f t="shared" si="1"/>
        <v>2.1553914000000001</v>
      </c>
      <c r="G24" s="10">
        <f t="shared" si="2"/>
        <v>2.0534264000000002</v>
      </c>
      <c r="H24" s="9"/>
      <c r="I24" s="5"/>
      <c r="J24" s="5"/>
      <c r="K24" s="5"/>
      <c r="L24" s="12"/>
      <c r="M24" s="110"/>
      <c r="N24" s="135"/>
      <c r="O24" s="5">
        <v>16</v>
      </c>
      <c r="P24" s="9">
        <v>2.9328409999999998</v>
      </c>
      <c r="Q24" s="9">
        <v>2.887302</v>
      </c>
      <c r="R24" s="9">
        <f t="shared" si="3"/>
        <v>0.14664205</v>
      </c>
      <c r="S24" s="9">
        <f t="shared" si="4"/>
        <v>0.1443651</v>
      </c>
      <c r="T24" s="10">
        <f t="shared" si="5"/>
        <v>0.145503575</v>
      </c>
      <c r="U24" s="10">
        <f t="shared" si="6"/>
        <v>1.9079228250000002</v>
      </c>
      <c r="V24" s="9"/>
      <c r="W24" s="5"/>
      <c r="X24" s="5"/>
      <c r="Y24" s="5"/>
      <c r="Z24" s="12"/>
      <c r="AA24" s="110"/>
    </row>
    <row r="25" spans="1:27" x14ac:dyDescent="0.25">
      <c r="A25" s="135"/>
      <c r="B25" s="5">
        <v>17</v>
      </c>
      <c r="C25" s="9">
        <v>9.3850029999999993</v>
      </c>
      <c r="D25" s="9">
        <v>9.9102350000000001</v>
      </c>
      <c r="E25" s="9">
        <f t="shared" si="0"/>
        <v>1.8770005999999999</v>
      </c>
      <c r="F25" s="9">
        <f t="shared" si="1"/>
        <v>1.9820470000000001</v>
      </c>
      <c r="G25" s="10">
        <f t="shared" si="2"/>
        <v>1.9295238000000001</v>
      </c>
      <c r="H25" s="9"/>
      <c r="I25" s="5"/>
      <c r="J25" s="5"/>
      <c r="K25" s="5"/>
      <c r="L25" s="12"/>
      <c r="M25" s="110"/>
      <c r="N25" s="135"/>
      <c r="O25" s="5">
        <v>17</v>
      </c>
      <c r="P25" s="9">
        <v>2.3186100000000001</v>
      </c>
      <c r="Q25" s="9">
        <v>2.3262179999999999</v>
      </c>
      <c r="R25" s="9">
        <f t="shared" si="3"/>
        <v>0.11593050000000001</v>
      </c>
      <c r="S25" s="9">
        <f t="shared" si="4"/>
        <v>0.11631089999999999</v>
      </c>
      <c r="T25" s="10">
        <f t="shared" si="5"/>
        <v>0.11612069999999999</v>
      </c>
      <c r="U25" s="10">
        <f t="shared" si="6"/>
        <v>1.8134031000000002</v>
      </c>
      <c r="V25" s="9"/>
      <c r="W25" s="5"/>
      <c r="X25" s="5"/>
      <c r="Y25" s="5"/>
      <c r="Z25" s="12"/>
      <c r="AA25" s="110"/>
    </row>
    <row r="26" spans="1:27" x14ac:dyDescent="0.25">
      <c r="A26" s="135"/>
      <c r="B26" s="5">
        <v>18</v>
      </c>
      <c r="C26" s="9">
        <v>9.9382590000000004</v>
      </c>
      <c r="D26" s="9">
        <v>10.581554000000001</v>
      </c>
      <c r="E26" s="9">
        <f t="shared" si="0"/>
        <v>1.9876518000000001</v>
      </c>
      <c r="F26" s="9">
        <f t="shared" si="1"/>
        <v>2.1163108000000004</v>
      </c>
      <c r="G26" s="10">
        <f t="shared" si="2"/>
        <v>2.0519813000000005</v>
      </c>
      <c r="H26" s="9"/>
      <c r="I26" s="5"/>
      <c r="J26" s="5"/>
      <c r="K26" s="5"/>
      <c r="L26" s="12"/>
      <c r="M26" s="110"/>
      <c r="N26" s="135"/>
      <c r="O26" s="5">
        <v>18</v>
      </c>
      <c r="P26" s="9">
        <v>3.6831960000000001</v>
      </c>
      <c r="Q26" s="9">
        <v>3.561795</v>
      </c>
      <c r="R26" s="9">
        <f t="shared" si="3"/>
        <v>0.18415980000000001</v>
      </c>
      <c r="S26" s="9">
        <f t="shared" si="4"/>
        <v>0.17808975000000002</v>
      </c>
      <c r="T26" s="10">
        <f t="shared" si="5"/>
        <v>0.18112477500000002</v>
      </c>
      <c r="U26" s="10">
        <f t="shared" si="6"/>
        <v>1.8708565250000004</v>
      </c>
      <c r="V26" s="9"/>
      <c r="W26" s="5"/>
      <c r="X26" s="5"/>
      <c r="Y26" s="5"/>
      <c r="Z26" s="12"/>
      <c r="AA26" s="110"/>
    </row>
    <row r="27" spans="1:27" x14ac:dyDescent="0.25">
      <c r="A27" s="135">
        <v>3</v>
      </c>
      <c r="B27" s="5">
        <v>19</v>
      </c>
      <c r="C27" s="9">
        <v>10.730869999999999</v>
      </c>
      <c r="D27" s="9">
        <v>11.29907</v>
      </c>
      <c r="E27" s="9">
        <f t="shared" si="0"/>
        <v>2.1461739999999998</v>
      </c>
      <c r="F27" s="9">
        <f t="shared" si="1"/>
        <v>2.259814</v>
      </c>
      <c r="G27" s="10">
        <f t="shared" si="2"/>
        <v>2.2029939999999999</v>
      </c>
      <c r="H27" s="10">
        <f>AVERAGE(G27:G32)</f>
        <v>2.3556859999999999</v>
      </c>
      <c r="I27" s="10">
        <f>AVERAGE(C27:D32)</f>
        <v>11.778429999999998</v>
      </c>
      <c r="J27" s="11">
        <f>_xlfn.STDEV.P(C27:D32)</f>
        <v>1.0378103081283685</v>
      </c>
      <c r="K27" s="9">
        <f>J27/I27</f>
        <v>8.8111090198640107E-2</v>
      </c>
      <c r="L27" s="12">
        <f>TTEST(C$9:D$14,C27:D32,2,2)</f>
        <v>2.1524462739325142E-5</v>
      </c>
      <c r="M27" s="110"/>
      <c r="N27" s="135">
        <v>3</v>
      </c>
      <c r="O27" s="5">
        <v>19</v>
      </c>
      <c r="P27" s="9">
        <v>3.0851120000000001</v>
      </c>
      <c r="Q27" s="9">
        <v>3.1015329999999999</v>
      </c>
      <c r="R27" s="9">
        <f t="shared" si="3"/>
        <v>0.15425560000000002</v>
      </c>
      <c r="S27" s="9">
        <f t="shared" si="4"/>
        <v>0.15507665000000001</v>
      </c>
      <c r="T27" s="10">
        <f t="shared" si="5"/>
        <v>0.15466612500000002</v>
      </c>
      <c r="U27" s="10">
        <f t="shared" si="6"/>
        <v>2.048327875</v>
      </c>
      <c r="V27" s="10">
        <f>AVERAGE(U27:U32)</f>
        <v>2.1878943125000005</v>
      </c>
      <c r="W27" s="10">
        <f>AVERAGE(P27:Q32)</f>
        <v>3.3558337499999999</v>
      </c>
      <c r="X27" s="11">
        <f>_xlfn.STDEV.P(U27:U32)</f>
        <v>0.1648363940777218</v>
      </c>
      <c r="Y27" s="9">
        <f>X27/W27</f>
        <v>4.9119356427511286E-2</v>
      </c>
      <c r="Z27" s="12">
        <f>TTEST(U$9:U$14,U27:U32,2,2)</f>
        <v>2.2320131973145195E-3</v>
      </c>
      <c r="AA27" s="151">
        <f>X27/SQRT(6)</f>
        <v>6.7294176088457558E-2</v>
      </c>
    </row>
    <row r="28" spans="1:27" x14ac:dyDescent="0.25">
      <c r="A28" s="135"/>
      <c r="B28" s="5">
        <v>20</v>
      </c>
      <c r="C28" s="9">
        <v>10.100438</v>
      </c>
      <c r="D28" s="9">
        <v>10.460646000000001</v>
      </c>
      <c r="E28" s="9">
        <f t="shared" si="0"/>
        <v>2.0200876000000001</v>
      </c>
      <c r="F28" s="9">
        <f t="shared" si="1"/>
        <v>2.0921292</v>
      </c>
      <c r="G28" s="10">
        <f t="shared" si="2"/>
        <v>2.0561084000000003</v>
      </c>
      <c r="H28" s="9"/>
      <c r="I28" s="5"/>
      <c r="J28" s="5"/>
      <c r="K28" s="5"/>
      <c r="L28" s="12"/>
      <c r="M28" s="110"/>
      <c r="N28" s="135"/>
      <c r="O28" s="5">
        <v>20</v>
      </c>
      <c r="P28" s="9">
        <v>2.5938150000000002</v>
      </c>
      <c r="Q28" s="9">
        <v>2.5130270000000001</v>
      </c>
      <c r="R28" s="9">
        <f t="shared" si="3"/>
        <v>0.12969075000000002</v>
      </c>
      <c r="S28" s="9">
        <f t="shared" si="4"/>
        <v>0.12565135000000002</v>
      </c>
      <c r="T28" s="10">
        <f t="shared" si="5"/>
        <v>0.12767105000000001</v>
      </c>
      <c r="U28" s="10">
        <f t="shared" si="6"/>
        <v>1.9284373500000003</v>
      </c>
      <c r="V28" s="9"/>
      <c r="W28" s="5"/>
      <c r="X28" s="5"/>
      <c r="Y28" s="5"/>
      <c r="Z28" s="12"/>
      <c r="AA28" s="110"/>
    </row>
    <row r="29" spans="1:27" x14ac:dyDescent="0.25">
      <c r="A29" s="135"/>
      <c r="B29" s="5">
        <v>21</v>
      </c>
      <c r="C29" s="9">
        <v>11.614943</v>
      </c>
      <c r="D29" s="9">
        <v>12.267433</v>
      </c>
      <c r="E29" s="9">
        <f t="shared" si="0"/>
        <v>2.3229886</v>
      </c>
      <c r="F29" s="9">
        <f t="shared" si="1"/>
        <v>2.4534866000000002</v>
      </c>
      <c r="G29" s="10">
        <f t="shared" si="2"/>
        <v>2.3882376000000001</v>
      </c>
      <c r="H29" s="9"/>
      <c r="I29" s="5"/>
      <c r="J29" s="5"/>
      <c r="K29" s="5"/>
      <c r="L29" s="12"/>
      <c r="M29" s="110"/>
      <c r="N29" s="135"/>
      <c r="O29" s="5">
        <v>21</v>
      </c>
      <c r="P29" s="9">
        <v>4.5105639999999996</v>
      </c>
      <c r="Q29" s="9">
        <v>4.5283519999999999</v>
      </c>
      <c r="R29" s="9">
        <f t="shared" si="3"/>
        <v>0.22552819999999998</v>
      </c>
      <c r="S29" s="9">
        <f t="shared" si="4"/>
        <v>0.2264176</v>
      </c>
      <c r="T29" s="10">
        <f t="shared" si="5"/>
        <v>0.22597289999999998</v>
      </c>
      <c r="U29" s="10">
        <f t="shared" si="6"/>
        <v>2.1622647000000002</v>
      </c>
      <c r="V29" s="9"/>
      <c r="W29" s="5"/>
      <c r="X29" s="5"/>
      <c r="Y29" s="5"/>
      <c r="Z29" s="12"/>
      <c r="AA29" s="110"/>
    </row>
    <row r="30" spans="1:27" x14ac:dyDescent="0.25">
      <c r="A30" s="135"/>
      <c r="B30" s="5">
        <v>22</v>
      </c>
      <c r="C30" s="9">
        <v>11.162233000000001</v>
      </c>
      <c r="D30" s="9">
        <v>12.560865</v>
      </c>
      <c r="E30" s="9">
        <f t="shared" si="0"/>
        <v>2.2324466000000003</v>
      </c>
      <c r="F30" s="9">
        <f t="shared" si="1"/>
        <v>2.5121730000000002</v>
      </c>
      <c r="G30" s="10">
        <f t="shared" si="2"/>
        <v>2.3723098</v>
      </c>
      <c r="H30" s="9"/>
      <c r="I30" s="5"/>
      <c r="J30" s="5"/>
      <c r="K30" s="5"/>
      <c r="L30" s="12"/>
      <c r="M30" s="110"/>
      <c r="N30" s="135"/>
      <c r="O30" s="5">
        <v>22</v>
      </c>
      <c r="P30" s="9">
        <v>2.8006570000000002</v>
      </c>
      <c r="Q30" s="9">
        <v>2.7020249999999999</v>
      </c>
      <c r="R30" s="9">
        <f t="shared" si="3"/>
        <v>0.14003285000000001</v>
      </c>
      <c r="S30" s="9">
        <f t="shared" si="4"/>
        <v>0.13510125000000001</v>
      </c>
      <c r="T30" s="10">
        <f t="shared" si="5"/>
        <v>0.13756705000000002</v>
      </c>
      <c r="U30" s="10">
        <f t="shared" si="6"/>
        <v>2.2347427500000001</v>
      </c>
      <c r="V30" s="9"/>
      <c r="W30" s="5"/>
      <c r="X30" s="5"/>
      <c r="Y30" s="5"/>
      <c r="Z30" s="12"/>
      <c r="AA30" s="110"/>
    </row>
    <row r="31" spans="1:27" x14ac:dyDescent="0.25">
      <c r="A31" s="135"/>
      <c r="B31" s="5">
        <v>23</v>
      </c>
      <c r="C31" s="9">
        <v>11.817679</v>
      </c>
      <c r="D31" s="9">
        <v>13.026764999999999</v>
      </c>
      <c r="E31" s="9">
        <f t="shared" si="0"/>
        <v>2.3635358000000002</v>
      </c>
      <c r="F31" s="9">
        <f t="shared" si="1"/>
        <v>2.605353</v>
      </c>
      <c r="G31" s="10">
        <f t="shared" si="2"/>
        <v>2.4844444000000001</v>
      </c>
      <c r="H31" s="9"/>
      <c r="I31" s="5"/>
      <c r="J31" s="5"/>
      <c r="K31" s="5"/>
      <c r="L31" s="12"/>
      <c r="M31" s="110"/>
      <c r="N31" s="135"/>
      <c r="O31" s="5">
        <v>23</v>
      </c>
      <c r="P31" s="9">
        <v>2.8275860000000002</v>
      </c>
      <c r="Q31" s="9">
        <v>2.746305</v>
      </c>
      <c r="R31" s="9">
        <f t="shared" si="3"/>
        <v>0.14137930000000001</v>
      </c>
      <c r="S31" s="9">
        <f t="shared" si="4"/>
        <v>0.13731525</v>
      </c>
      <c r="T31" s="10">
        <f t="shared" si="5"/>
        <v>0.13934727499999999</v>
      </c>
      <c r="U31" s="10">
        <f t="shared" si="6"/>
        <v>2.3450971250000001</v>
      </c>
      <c r="V31" s="9"/>
      <c r="W31" s="5"/>
      <c r="X31" s="5"/>
      <c r="Y31" s="5"/>
      <c r="Z31" s="12"/>
      <c r="AA31" s="110"/>
    </row>
    <row r="32" spans="1:27" x14ac:dyDescent="0.25">
      <c r="A32" s="135"/>
      <c r="B32" s="5">
        <v>24</v>
      </c>
      <c r="C32" s="9">
        <v>12.668144</v>
      </c>
      <c r="D32" s="9">
        <v>13.632073999999999</v>
      </c>
      <c r="E32" s="9">
        <f t="shared" si="0"/>
        <v>2.5336288000000002</v>
      </c>
      <c r="F32" s="9">
        <f t="shared" si="1"/>
        <v>2.7264148000000001</v>
      </c>
      <c r="G32" s="10">
        <f t="shared" si="2"/>
        <v>2.6300218000000002</v>
      </c>
      <c r="H32" s="9"/>
      <c r="I32" s="5"/>
      <c r="J32" s="5"/>
      <c r="K32" s="5"/>
      <c r="L32" s="12"/>
      <c r="M32" s="110"/>
      <c r="N32" s="135"/>
      <c r="O32" s="5">
        <v>24</v>
      </c>
      <c r="P32" s="9">
        <v>4.3970440000000002</v>
      </c>
      <c r="Q32" s="9">
        <v>4.4639850000000001</v>
      </c>
      <c r="R32" s="9">
        <f t="shared" si="3"/>
        <v>0.21985220000000003</v>
      </c>
      <c r="S32" s="9">
        <f t="shared" si="4"/>
        <v>0.22319925000000002</v>
      </c>
      <c r="T32" s="10">
        <f t="shared" si="5"/>
        <v>0.22152572500000001</v>
      </c>
      <c r="U32" s="10">
        <f t="shared" si="6"/>
        <v>2.4084960750000004</v>
      </c>
      <c r="V32" s="9"/>
      <c r="W32" s="5"/>
      <c r="X32" s="5"/>
      <c r="Y32" s="5"/>
      <c r="Z32" s="12"/>
      <c r="AA32" s="110"/>
    </row>
    <row r="33" spans="1:27" x14ac:dyDescent="0.25">
      <c r="A33" s="135">
        <v>9</v>
      </c>
      <c r="B33" s="5">
        <v>25</v>
      </c>
      <c r="C33" s="9">
        <v>11.344443999999999</v>
      </c>
      <c r="D33" s="9">
        <v>11.738478000000001</v>
      </c>
      <c r="E33" s="9">
        <f t="shared" si="0"/>
        <v>2.2688888</v>
      </c>
      <c r="F33" s="9">
        <f t="shared" si="1"/>
        <v>2.3476956000000002</v>
      </c>
      <c r="G33" s="10">
        <f t="shared" si="2"/>
        <v>2.3082922000000003</v>
      </c>
      <c r="H33" s="10">
        <f>AVERAGE(G33:G38)</f>
        <v>2.5325487833333331</v>
      </c>
      <c r="I33" s="10">
        <f>AVERAGE(C33:D38)</f>
        <v>12.662743916666665</v>
      </c>
      <c r="J33" s="11">
        <f>_xlfn.STDEV.P(C33:D38)</f>
        <v>1.1647019234820315</v>
      </c>
      <c r="K33" s="9">
        <f>J33/I33</f>
        <v>9.1978636790486956E-2</v>
      </c>
      <c r="L33" s="12">
        <f>TTEST(C$9:D$14,C33:D38,2,2)</f>
        <v>5.4091474195755548E-7</v>
      </c>
      <c r="M33" s="110"/>
      <c r="N33" s="135">
        <v>9</v>
      </c>
      <c r="O33" s="5">
        <v>25</v>
      </c>
      <c r="P33" s="9">
        <v>3.3035580000000002</v>
      </c>
      <c r="Q33" s="9">
        <v>2.882978</v>
      </c>
      <c r="R33" s="9">
        <f t="shared" si="3"/>
        <v>0.16517790000000002</v>
      </c>
      <c r="S33" s="9">
        <f t="shared" si="4"/>
        <v>0.1441489</v>
      </c>
      <c r="T33" s="10">
        <f t="shared" si="5"/>
        <v>0.15466340000000001</v>
      </c>
      <c r="U33" s="10">
        <f t="shared" si="6"/>
        <v>2.1536288000000003</v>
      </c>
      <c r="V33" s="10">
        <f>AVERAGE(U33:U38)</f>
        <v>2.3685267000000003</v>
      </c>
      <c r="W33" s="10">
        <f>AVERAGE(P33:Q38)</f>
        <v>3.2804416666666665</v>
      </c>
      <c r="X33" s="11">
        <f>_xlfn.STDEV.P(U33:U38)</f>
        <v>0.21098998368725799</v>
      </c>
      <c r="Y33" s="9">
        <f>X33/W33</f>
        <v>6.4317553892567714E-2</v>
      </c>
      <c r="Z33" s="12">
        <f>TTEST(U$9:U$14,U33:U38,2,2)</f>
        <v>5.0591327147652256E-4</v>
      </c>
      <c r="AA33" s="151">
        <f>X33/SQRT(6)</f>
        <v>8.6136300145321434E-2</v>
      </c>
    </row>
    <row r="34" spans="1:27" x14ac:dyDescent="0.25">
      <c r="A34" s="135"/>
      <c r="B34" s="5">
        <v>26</v>
      </c>
      <c r="C34" s="9">
        <v>12.105528</v>
      </c>
      <c r="D34" s="9">
        <v>11.891188</v>
      </c>
      <c r="E34" s="9">
        <f t="shared" si="0"/>
        <v>2.4211056000000002</v>
      </c>
      <c r="F34" s="9">
        <f t="shared" si="1"/>
        <v>2.3782375999999998</v>
      </c>
      <c r="G34" s="10">
        <f t="shared" si="2"/>
        <v>2.3996716</v>
      </c>
      <c r="H34" s="9"/>
      <c r="I34" s="5"/>
      <c r="J34" s="5"/>
      <c r="K34" s="5"/>
      <c r="L34" s="8"/>
      <c r="M34" s="110"/>
      <c r="N34" s="135"/>
      <c r="O34" s="5">
        <v>26</v>
      </c>
      <c r="P34" s="9">
        <v>3.2210730000000001</v>
      </c>
      <c r="Q34" s="9">
        <v>3.1217839999999999</v>
      </c>
      <c r="R34" s="9">
        <f t="shared" si="3"/>
        <v>0.16105365000000002</v>
      </c>
      <c r="S34" s="9">
        <f t="shared" si="4"/>
        <v>0.15608920000000001</v>
      </c>
      <c r="T34" s="10">
        <f t="shared" si="5"/>
        <v>0.15857142500000002</v>
      </c>
      <c r="U34" s="10">
        <f t="shared" si="6"/>
        <v>2.2411001750000001</v>
      </c>
      <c r="V34" s="9"/>
      <c r="W34" s="5"/>
      <c r="X34" s="5"/>
      <c r="Y34" s="5"/>
      <c r="Z34" s="8"/>
      <c r="AA34" s="110"/>
    </row>
    <row r="35" spans="1:27" x14ac:dyDescent="0.25">
      <c r="A35" s="135"/>
      <c r="B35" s="5">
        <v>27</v>
      </c>
      <c r="C35" s="9">
        <v>13.119814</v>
      </c>
      <c r="D35" s="9">
        <v>14.524959000000001</v>
      </c>
      <c r="E35" s="9">
        <f t="shared" si="0"/>
        <v>2.6239628000000002</v>
      </c>
      <c r="F35" s="9">
        <f t="shared" si="1"/>
        <v>2.9049918000000003</v>
      </c>
      <c r="G35" s="10">
        <f t="shared" si="2"/>
        <v>2.7644773000000002</v>
      </c>
      <c r="H35" s="9"/>
      <c r="I35" s="5"/>
      <c r="J35" s="5"/>
      <c r="K35" s="5"/>
      <c r="L35" s="8"/>
      <c r="M35" s="110"/>
      <c r="N35" s="135"/>
      <c r="O35" s="5">
        <v>27</v>
      </c>
      <c r="P35" s="9">
        <v>3.2151070000000002</v>
      </c>
      <c r="Q35" s="9">
        <v>2.9127529999999999</v>
      </c>
      <c r="R35" s="9">
        <f t="shared" si="3"/>
        <v>0.16075535000000002</v>
      </c>
      <c r="S35" s="9">
        <f t="shared" si="4"/>
        <v>0.14563765000000001</v>
      </c>
      <c r="T35" s="10">
        <f t="shared" si="5"/>
        <v>0.15319650000000001</v>
      </c>
      <c r="U35" s="10">
        <f t="shared" si="6"/>
        <v>2.6112808000000003</v>
      </c>
      <c r="V35" s="9"/>
      <c r="W35" s="5"/>
      <c r="X35" s="5"/>
      <c r="Y35" s="5"/>
      <c r="Z35" s="8"/>
      <c r="AA35" s="110"/>
    </row>
    <row r="36" spans="1:27" x14ac:dyDescent="0.25">
      <c r="A36" s="135"/>
      <c r="B36" s="5">
        <v>28</v>
      </c>
      <c r="C36" s="9">
        <v>11.915160999999999</v>
      </c>
      <c r="D36" s="9">
        <v>12.654078</v>
      </c>
      <c r="E36" s="9">
        <f t="shared" si="0"/>
        <v>2.3830322000000002</v>
      </c>
      <c r="F36" s="9">
        <f t="shared" si="1"/>
        <v>2.5308156000000004</v>
      </c>
      <c r="G36" s="10">
        <f t="shared" si="2"/>
        <v>2.4569239000000005</v>
      </c>
      <c r="H36" s="9"/>
      <c r="I36" s="5"/>
      <c r="J36" s="5"/>
      <c r="K36" s="5"/>
      <c r="L36" s="8"/>
      <c r="M36" s="110"/>
      <c r="N36" s="135"/>
      <c r="O36" s="5">
        <v>28</v>
      </c>
      <c r="P36" s="9">
        <v>2.851232</v>
      </c>
      <c r="Q36" s="9">
        <v>2.6087579999999999</v>
      </c>
      <c r="R36" s="9">
        <f t="shared" si="3"/>
        <v>0.14256160000000001</v>
      </c>
      <c r="S36" s="9">
        <f t="shared" si="4"/>
        <v>0.1304379</v>
      </c>
      <c r="T36" s="10">
        <f t="shared" si="5"/>
        <v>0.13649975</v>
      </c>
      <c r="U36" s="10">
        <f t="shared" si="6"/>
        <v>2.3204241500000005</v>
      </c>
      <c r="V36" s="9"/>
      <c r="W36" s="5"/>
      <c r="X36" s="5"/>
      <c r="Y36" s="5"/>
      <c r="Z36" s="8"/>
      <c r="AA36" s="110"/>
    </row>
    <row r="37" spans="1:27" x14ac:dyDescent="0.25">
      <c r="A37" s="135"/>
      <c r="B37" s="5">
        <v>29</v>
      </c>
      <c r="C37" s="9">
        <v>14.068801000000001</v>
      </c>
      <c r="D37" s="9">
        <v>14.680788</v>
      </c>
      <c r="E37" s="9">
        <f t="shared" si="0"/>
        <v>2.8137602000000004</v>
      </c>
      <c r="F37" s="9">
        <f t="shared" si="1"/>
        <v>2.9361576</v>
      </c>
      <c r="G37" s="10">
        <f t="shared" si="2"/>
        <v>2.8749589000000002</v>
      </c>
      <c r="H37" s="9"/>
      <c r="I37" s="5"/>
      <c r="J37" s="5"/>
      <c r="K37" s="5"/>
      <c r="L37" s="8"/>
      <c r="M37" s="110"/>
      <c r="N37" s="135"/>
      <c r="O37" s="5">
        <v>29</v>
      </c>
      <c r="P37" s="9">
        <v>3.586973</v>
      </c>
      <c r="Q37" s="9">
        <v>3.4198689999999998</v>
      </c>
      <c r="R37" s="9">
        <f t="shared" si="3"/>
        <v>0.17934865</v>
      </c>
      <c r="S37" s="9">
        <f t="shared" si="4"/>
        <v>0.17099344999999999</v>
      </c>
      <c r="T37" s="10">
        <f t="shared" si="5"/>
        <v>0.17517104999999999</v>
      </c>
      <c r="U37" s="10">
        <f t="shared" si="6"/>
        <v>2.6997878500000003</v>
      </c>
      <c r="V37" s="9"/>
      <c r="W37" s="5"/>
      <c r="X37" s="5"/>
      <c r="Y37" s="5"/>
      <c r="Z37" s="8"/>
      <c r="AA37" s="110"/>
    </row>
    <row r="38" spans="1:27" x14ac:dyDescent="0.25">
      <c r="A38" s="135"/>
      <c r="B38" s="5">
        <v>30</v>
      </c>
      <c r="C38" s="9">
        <v>11.090859</v>
      </c>
      <c r="D38" s="9">
        <v>12.818828999999999</v>
      </c>
      <c r="E38" s="9">
        <f t="shared" si="0"/>
        <v>2.2181717999999999</v>
      </c>
      <c r="F38" s="9">
        <f t="shared" si="1"/>
        <v>2.5637658000000001</v>
      </c>
      <c r="G38" s="10">
        <f t="shared" si="2"/>
        <v>2.3909688</v>
      </c>
      <c r="H38" s="9"/>
      <c r="I38" s="5"/>
      <c r="J38" s="5"/>
      <c r="K38" s="5"/>
      <c r="L38" s="8"/>
      <c r="M38" s="110"/>
      <c r="N38" s="135"/>
      <c r="O38" s="5">
        <v>30</v>
      </c>
      <c r="P38" s="9">
        <v>4.3576899999999998</v>
      </c>
      <c r="Q38" s="9">
        <v>3.8835250000000001</v>
      </c>
      <c r="R38" s="9">
        <f t="shared" si="3"/>
        <v>0.21788450000000001</v>
      </c>
      <c r="S38" s="9">
        <f t="shared" si="4"/>
        <v>0.19417625000000002</v>
      </c>
      <c r="T38" s="10">
        <f t="shared" si="5"/>
        <v>0.20603037500000002</v>
      </c>
      <c r="U38" s="10">
        <f t="shared" si="6"/>
        <v>2.1849384249999999</v>
      </c>
      <c r="V38" s="9"/>
      <c r="W38" s="5"/>
      <c r="X38" s="5"/>
      <c r="Y38" s="5"/>
      <c r="Z38" s="8"/>
      <c r="AA38" s="110"/>
    </row>
    <row r="39" spans="1:27" x14ac:dyDescent="0.25">
      <c r="A39" s="135">
        <v>0</v>
      </c>
      <c r="B39" s="5">
        <v>31</v>
      </c>
      <c r="C39" s="9">
        <v>10.660372000000001</v>
      </c>
      <c r="D39" s="9">
        <v>11.528845</v>
      </c>
      <c r="E39" s="9"/>
      <c r="F39" s="9"/>
      <c r="G39" s="9"/>
      <c r="H39" s="9"/>
      <c r="I39" s="10">
        <f>AVERAGE(C39:D40)</f>
        <v>10.28951825</v>
      </c>
      <c r="J39" s="11">
        <f>_xlfn.STDEV.P(C39:D40)</f>
        <v>0.86201469741280379</v>
      </c>
      <c r="K39" s="9">
        <f>J39/I39</f>
        <v>8.3776001603651729E-2</v>
      </c>
      <c r="L39" s="8"/>
      <c r="M39" s="110"/>
      <c r="N39" s="135">
        <v>0</v>
      </c>
      <c r="O39" s="5">
        <v>31</v>
      </c>
      <c r="P39" s="9">
        <v>8.0214009999999991</v>
      </c>
      <c r="Q39" s="9">
        <v>7.2639849999999999</v>
      </c>
      <c r="R39" s="9"/>
      <c r="S39" s="9"/>
      <c r="T39" s="9"/>
      <c r="U39" s="9"/>
      <c r="V39" s="9"/>
      <c r="W39" s="10">
        <f>AVERAGE(P39:Q40)</f>
        <v>5.2697867499999997</v>
      </c>
      <c r="X39" s="11">
        <f>_xlfn.STDEV.P(P39:Q40)</f>
        <v>2.3955640806392933</v>
      </c>
      <c r="Y39" s="9">
        <f>X39/W39</f>
        <v>0.45458463393026166</v>
      </c>
      <c r="Z39" s="8"/>
      <c r="AA39" s="110"/>
    </row>
    <row r="40" spans="1:27" x14ac:dyDescent="0.25">
      <c r="A40" s="135"/>
      <c r="B40" s="5">
        <v>32</v>
      </c>
      <c r="C40" s="9">
        <v>9.5195950000000007</v>
      </c>
      <c r="D40" s="9">
        <v>9.4492609999999999</v>
      </c>
      <c r="E40" s="9"/>
      <c r="F40" s="9"/>
      <c r="G40" s="9"/>
      <c r="H40" s="9"/>
      <c r="I40" s="5"/>
      <c r="J40" s="5"/>
      <c r="K40" s="5"/>
      <c r="L40" s="8"/>
      <c r="M40" s="110"/>
      <c r="N40" s="135"/>
      <c r="O40" s="5">
        <v>32</v>
      </c>
      <c r="P40" s="9">
        <v>2.627313</v>
      </c>
      <c r="Q40" s="9">
        <v>3.1664479999999999</v>
      </c>
      <c r="R40" s="9"/>
      <c r="S40" s="9"/>
      <c r="T40" s="9"/>
      <c r="U40" s="9"/>
      <c r="V40" s="9"/>
      <c r="W40" s="5"/>
      <c r="X40" s="5"/>
      <c r="Y40" s="5"/>
      <c r="Z40" s="8"/>
      <c r="AA40" s="110"/>
    </row>
    <row r="41" spans="1:27" x14ac:dyDescent="0.25">
      <c r="A41" s="135">
        <v>3</v>
      </c>
      <c r="B41" s="5">
        <v>33</v>
      </c>
      <c r="C41" s="9">
        <v>8.7153799999999997</v>
      </c>
      <c r="D41" s="9">
        <v>9.3102900000000002</v>
      </c>
      <c r="E41" s="9"/>
      <c r="F41" s="9"/>
      <c r="G41" s="9"/>
      <c r="H41" s="9"/>
      <c r="I41" s="10">
        <f>AVERAGE(C41:D42)</f>
        <v>10.71343725</v>
      </c>
      <c r="J41" s="11">
        <f>_xlfn.STDEV.P(C41:D42)</f>
        <v>1.7393047629284795</v>
      </c>
      <c r="K41" s="9">
        <f>J41/I41</f>
        <v>0.16234796754220776</v>
      </c>
      <c r="L41" s="8"/>
      <c r="M41" s="110"/>
      <c r="N41" s="135">
        <v>3</v>
      </c>
      <c r="O41" s="5">
        <v>33</v>
      </c>
      <c r="P41" s="9">
        <v>2.5985770000000001</v>
      </c>
      <c r="Q41" s="9">
        <v>2.6529829999999999</v>
      </c>
      <c r="R41" s="9"/>
      <c r="S41" s="9"/>
      <c r="T41" s="9"/>
      <c r="U41" s="9"/>
      <c r="V41" s="9"/>
      <c r="W41" s="10">
        <f>AVERAGE(P41:Q42)</f>
        <v>2.6622332499999999</v>
      </c>
      <c r="X41" s="11">
        <f>_xlfn.STDEV.P(P41:Q42)</f>
        <v>0.2889326374800672</v>
      </c>
      <c r="Y41" s="9">
        <f>X41/W41</f>
        <v>0.10853017386063644</v>
      </c>
      <c r="Z41" s="8"/>
      <c r="AA41" s="110"/>
    </row>
    <row r="42" spans="1:27" x14ac:dyDescent="0.25">
      <c r="A42" s="135"/>
      <c r="B42" s="5">
        <v>34</v>
      </c>
      <c r="C42" s="9">
        <v>11.992392000000001</v>
      </c>
      <c r="D42" s="9">
        <v>12.835687</v>
      </c>
      <c r="E42" s="9"/>
      <c r="F42" s="9"/>
      <c r="G42" s="9"/>
      <c r="H42" s="9"/>
      <c r="I42" s="5"/>
      <c r="J42" s="5"/>
      <c r="K42" s="5"/>
      <c r="L42" s="8"/>
      <c r="M42" s="110"/>
      <c r="N42" s="135"/>
      <c r="O42" s="5">
        <v>34</v>
      </c>
      <c r="P42" s="9">
        <v>3.1031200000000001</v>
      </c>
      <c r="Q42" s="9">
        <v>2.2942529999999999</v>
      </c>
      <c r="R42" s="9"/>
      <c r="S42" s="9"/>
      <c r="T42" s="9"/>
      <c r="U42" s="9"/>
      <c r="V42" s="9"/>
      <c r="W42" s="5"/>
      <c r="X42" s="5"/>
      <c r="Y42" s="5"/>
      <c r="Z42" s="8"/>
      <c r="AA42" s="110"/>
    </row>
    <row r="43" spans="1:27" x14ac:dyDescent="0.25">
      <c r="A43" s="135" t="s">
        <v>6</v>
      </c>
      <c r="B43" s="5">
        <v>35</v>
      </c>
      <c r="C43" s="9">
        <v>6.5480020000000003</v>
      </c>
      <c r="D43" s="9">
        <v>7.1374380000000004</v>
      </c>
      <c r="E43" s="9"/>
      <c r="F43" s="9"/>
      <c r="G43" s="9"/>
      <c r="H43" s="9"/>
      <c r="I43" s="10">
        <f>AVERAGE(C43:D44)</f>
        <v>7.1510534999999997</v>
      </c>
      <c r="J43" s="11">
        <f>_xlfn.STDEV.P(C43:D44)</f>
        <v>0.65743453311812716</v>
      </c>
      <c r="K43" s="9">
        <f>J43/I43</f>
        <v>9.193533975352404E-2</v>
      </c>
      <c r="L43" s="8"/>
      <c r="M43" s="110"/>
      <c r="N43" s="135" t="s">
        <v>6</v>
      </c>
      <c r="O43" s="5">
        <v>35</v>
      </c>
      <c r="P43" s="9">
        <v>2.631637</v>
      </c>
      <c r="Q43" s="9">
        <v>2.549261</v>
      </c>
      <c r="R43" s="9"/>
      <c r="S43" s="9"/>
      <c r="T43" s="9"/>
      <c r="U43" s="9"/>
      <c r="V43" s="9"/>
      <c r="W43" s="10">
        <f>AVERAGE(P43:Q44)</f>
        <v>2.2065544999999998</v>
      </c>
      <c r="X43" s="11">
        <f>_xlfn.STDEV.P(P43:Q44)</f>
        <v>0.39109923211923009</v>
      </c>
      <c r="Y43" s="9">
        <f>X43/W43</f>
        <v>0.17724431103751578</v>
      </c>
      <c r="Z43" s="8"/>
      <c r="AA43" s="110"/>
    </row>
    <row r="44" spans="1:27" ht="13.8" thickBot="1" x14ac:dyDescent="0.3">
      <c r="A44" s="139"/>
      <c r="B44" s="13">
        <v>36</v>
      </c>
      <c r="C44" s="14">
        <v>6.692939</v>
      </c>
      <c r="D44" s="14">
        <v>8.225835</v>
      </c>
      <c r="E44" s="14"/>
      <c r="F44" s="14"/>
      <c r="G44" s="14"/>
      <c r="H44" s="14"/>
      <c r="I44" s="13"/>
      <c r="J44" s="13"/>
      <c r="K44" s="13"/>
      <c r="L44" s="15"/>
      <c r="M44" s="110"/>
      <c r="N44" s="139"/>
      <c r="O44" s="13">
        <v>36</v>
      </c>
      <c r="P44" s="14">
        <v>1.919978</v>
      </c>
      <c r="Q44" s="14">
        <v>1.7253419999999999</v>
      </c>
      <c r="R44" s="14"/>
      <c r="S44" s="14"/>
      <c r="T44" s="14"/>
      <c r="U44" s="14"/>
      <c r="V44" s="14"/>
      <c r="W44" s="13"/>
      <c r="X44" s="13"/>
      <c r="Y44" s="13"/>
      <c r="Z44" s="15"/>
      <c r="AA44" s="110"/>
    </row>
    <row r="45" spans="1:27" ht="13.8" thickBot="1" x14ac:dyDescent="0.3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3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</row>
    <row r="46" spans="1:27" x14ac:dyDescent="0.25">
      <c r="A46" s="144" t="s">
        <v>33</v>
      </c>
      <c r="B46" s="145"/>
      <c r="C46" s="145"/>
      <c r="D46" s="106"/>
      <c r="E46" s="106"/>
      <c r="F46" s="106"/>
      <c r="G46" s="106"/>
      <c r="H46" s="106"/>
      <c r="I46" s="148" t="s">
        <v>20</v>
      </c>
      <c r="J46" s="141"/>
      <c r="K46" s="141"/>
      <c r="L46" s="81"/>
      <c r="M46" s="110"/>
      <c r="N46" s="149" t="s">
        <v>32</v>
      </c>
      <c r="O46" s="148"/>
      <c r="P46" s="148"/>
      <c r="Q46" s="148"/>
      <c r="R46" s="105"/>
      <c r="S46" s="105"/>
      <c r="T46" s="105"/>
      <c r="U46" s="105"/>
      <c r="V46" s="105"/>
      <c r="W46" s="148" t="s">
        <v>20</v>
      </c>
      <c r="X46" s="141"/>
      <c r="Y46" s="141"/>
      <c r="Z46" s="109"/>
      <c r="AA46" s="5"/>
    </row>
    <row r="47" spans="1:27" x14ac:dyDescent="0.25">
      <c r="A47" s="107"/>
      <c r="B47" s="5"/>
      <c r="C47" s="5"/>
      <c r="D47" s="5"/>
      <c r="E47" s="5"/>
      <c r="F47" s="5"/>
      <c r="G47" s="5"/>
      <c r="H47" s="5"/>
      <c r="I47" s="6" t="s">
        <v>7</v>
      </c>
      <c r="J47" s="7" t="s">
        <v>8</v>
      </c>
      <c r="K47" s="5" t="s">
        <v>9</v>
      </c>
      <c r="L47" s="8" t="s">
        <v>23</v>
      </c>
      <c r="M47" s="110"/>
      <c r="N47" s="107"/>
      <c r="O47" s="5"/>
      <c r="P47" s="5"/>
      <c r="Q47" s="5"/>
      <c r="R47" s="5"/>
      <c r="S47" s="5"/>
      <c r="T47" s="5"/>
      <c r="U47" s="5"/>
      <c r="V47" s="5"/>
      <c r="W47" s="6" t="s">
        <v>7</v>
      </c>
      <c r="X47" s="7" t="s">
        <v>8</v>
      </c>
      <c r="Y47" s="5" t="s">
        <v>9</v>
      </c>
      <c r="Z47" s="51" t="s">
        <v>23</v>
      </c>
      <c r="AA47" s="5"/>
    </row>
    <row r="48" spans="1:27" x14ac:dyDescent="0.25">
      <c r="A48" s="82" t="s">
        <v>19</v>
      </c>
      <c r="B48" s="5"/>
      <c r="C48" s="5"/>
      <c r="D48" s="5"/>
      <c r="E48" s="5"/>
      <c r="F48" s="5"/>
      <c r="G48" s="5"/>
      <c r="H48" s="5"/>
      <c r="I48" s="111">
        <f>0.174*I9</f>
        <v>1.6482047484999998</v>
      </c>
      <c r="J48" s="112">
        <f>0.174*J9</f>
        <v>0.1696041955784838</v>
      </c>
      <c r="K48" s="72">
        <f t="shared" ref="K48" si="7">200*K9</f>
        <v>20.580476513350344</v>
      </c>
      <c r="L48" s="75">
        <f>J48/(SQRT(COUNT(C9:D14)))</f>
        <v>4.8960513986463783E-2</v>
      </c>
      <c r="M48" s="24"/>
      <c r="N48" s="71"/>
      <c r="O48" s="72"/>
      <c r="P48" s="72"/>
      <c r="Q48" s="72"/>
      <c r="R48" s="72"/>
      <c r="S48" s="72"/>
      <c r="T48" s="72"/>
      <c r="U48" s="72"/>
      <c r="V48" s="72"/>
      <c r="W48" s="111">
        <f>0.0447*W9</f>
        <v>0.13739500462499998</v>
      </c>
      <c r="X48" s="112">
        <f>0.0447*X9</f>
        <v>8.1220324415482489E-3</v>
      </c>
      <c r="Y48" s="73">
        <f t="shared" ref="Y48:AA48" si="8">50*Y9</f>
        <v>2.9557233407852692</v>
      </c>
      <c r="Z48" s="87">
        <f>X48/(SQRT(COUNT(P9:Q14)))</f>
        <v>2.3446288082473775E-3</v>
      </c>
      <c r="AA48" s="73"/>
    </row>
    <row r="49" spans="1:27" x14ac:dyDescent="0.25">
      <c r="A49" s="107">
        <v>0.3</v>
      </c>
      <c r="B49" s="5"/>
      <c r="C49" s="5"/>
      <c r="D49" s="5"/>
      <c r="E49" s="5"/>
      <c r="F49" s="5"/>
      <c r="G49" s="5"/>
      <c r="H49" s="5"/>
      <c r="I49" s="111">
        <f>0.174*I15</f>
        <v>1.7071748999999998</v>
      </c>
      <c r="J49" s="112">
        <f>0.174*J15</f>
        <v>0.17975093692328739</v>
      </c>
      <c r="K49" s="72">
        <f t="shared" ref="K49" si="9">200*K15</f>
        <v>21.05829190943323</v>
      </c>
      <c r="L49" s="75">
        <f>J49/(SQRT(COUNT(C15:D20)))</f>
        <v>5.4196946680853161E-2</v>
      </c>
      <c r="M49" s="24"/>
      <c r="N49" s="71"/>
      <c r="O49" s="72"/>
      <c r="P49" s="72"/>
      <c r="Q49" s="72"/>
      <c r="R49" s="72"/>
      <c r="S49" s="72"/>
      <c r="T49" s="72"/>
      <c r="U49" s="72"/>
      <c r="V49" s="72"/>
      <c r="W49" s="111">
        <f>0.0447*W15</f>
        <v>0.11178058225</v>
      </c>
      <c r="X49" s="112">
        <f>0.0447*X15</f>
        <v>1.8534823236299805E-2</v>
      </c>
      <c r="Y49" s="73">
        <f t="shared" ref="Y49:AA49" si="10">50*Y15</f>
        <v>8.290716895196617</v>
      </c>
      <c r="Z49" s="87">
        <f>X49/(SQRT(COUNT(P15:Q20)))</f>
        <v>5.3505425924299122E-3</v>
      </c>
      <c r="AA49" s="73"/>
    </row>
    <row r="50" spans="1:27" x14ac:dyDescent="0.25">
      <c r="A50" s="107">
        <v>1</v>
      </c>
      <c r="B50" s="5"/>
      <c r="C50" s="5"/>
      <c r="D50" s="5"/>
      <c r="E50" s="5"/>
      <c r="F50" s="5"/>
      <c r="G50" s="5"/>
      <c r="H50" s="5"/>
      <c r="I50" s="111">
        <f>0.174*I21</f>
        <v>1.6512793575</v>
      </c>
      <c r="J50" s="112">
        <f>0.174*J21</f>
        <v>0.15582972629274963</v>
      </c>
      <c r="K50" s="72">
        <f t="shared" ref="K50" si="11">200*K21</f>
        <v>18.873817514278425</v>
      </c>
      <c r="L50" s="75">
        <f>J50/(SQRT(COUNT(C21:D26)))</f>
        <v>4.4984167211432356E-2</v>
      </c>
      <c r="M50" s="24"/>
      <c r="N50" s="71"/>
      <c r="O50" s="72"/>
      <c r="P50" s="72"/>
      <c r="Q50" s="72"/>
      <c r="R50" s="72"/>
      <c r="S50" s="72"/>
      <c r="T50" s="72"/>
      <c r="U50" s="72"/>
      <c r="V50" s="72"/>
      <c r="W50" s="111">
        <f>0.0447*W21</f>
        <v>0.12184970797499999</v>
      </c>
      <c r="X50" s="112">
        <f>0.0447*X21</f>
        <v>6.8213163879362378E-3</v>
      </c>
      <c r="Y50" s="73">
        <f t="shared" ref="Y50:AA50" si="12">50*Y21</f>
        <v>2.7990696495291449</v>
      </c>
      <c r="Z50" s="87">
        <f>X50/(SQRT(COUNT(P21:Q26)))</f>
        <v>1.9691444264012966E-3</v>
      </c>
      <c r="AA50" s="73"/>
    </row>
    <row r="51" spans="1:27" x14ac:dyDescent="0.25">
      <c r="A51" s="107">
        <v>3</v>
      </c>
      <c r="B51" s="5"/>
      <c r="C51" s="5"/>
      <c r="D51" s="5"/>
      <c r="E51" s="5"/>
      <c r="F51" s="5"/>
      <c r="G51" s="5"/>
      <c r="H51" s="5"/>
      <c r="I51" s="111">
        <f>0.174*I27</f>
        <v>2.0494468199999996</v>
      </c>
      <c r="J51" s="112">
        <f>0.174*J27</f>
        <v>0.1805789936143361</v>
      </c>
      <c r="K51" s="72">
        <f t="shared" ref="K51" si="13">200*K27</f>
        <v>17.622218039728022</v>
      </c>
      <c r="L51" s="75">
        <f>J51/(SQRT(COUNT(C27:D32)))</f>
        <v>5.2128665286614334E-2</v>
      </c>
      <c r="M51" s="24"/>
      <c r="N51" s="71"/>
      <c r="O51" s="72"/>
      <c r="P51" s="72"/>
      <c r="Q51" s="72"/>
      <c r="R51" s="72"/>
      <c r="S51" s="72"/>
      <c r="T51" s="72"/>
      <c r="U51" s="72"/>
      <c r="V51" s="72"/>
      <c r="W51" s="111">
        <f>0.0447*W27</f>
        <v>0.15000576862499998</v>
      </c>
      <c r="X51" s="112">
        <f>0.0447*X27</f>
        <v>7.3681868152741638E-3</v>
      </c>
      <c r="Y51" s="73">
        <f t="shared" ref="Y51:AA51" si="14">50*Y27</f>
        <v>2.4559678213755642</v>
      </c>
      <c r="Z51" s="87">
        <f>X51/(SQRT(COUNT(P27:Q32)))</f>
        <v>2.1270123206189951E-3</v>
      </c>
      <c r="AA51" s="73"/>
    </row>
    <row r="52" spans="1:27" ht="13.8" thickBot="1" x14ac:dyDescent="0.3">
      <c r="A52" s="107">
        <v>9</v>
      </c>
      <c r="B52" s="5"/>
      <c r="C52" s="5"/>
      <c r="D52" s="5"/>
      <c r="E52" s="5"/>
      <c r="F52" s="5"/>
      <c r="G52" s="5"/>
      <c r="H52" s="5"/>
      <c r="I52" s="111">
        <f>0.174*I33</f>
        <v>2.2033174414999994</v>
      </c>
      <c r="J52" s="112">
        <f>0.174*J33</f>
        <v>0.20265813468587346</v>
      </c>
      <c r="K52" s="72">
        <f t="shared" ref="K52" si="15">200*K33</f>
        <v>18.395727358097393</v>
      </c>
      <c r="L52" s="75">
        <f>J52/(SQRT(COUNT(C33:D38)))</f>
        <v>5.8502364307178242E-2</v>
      </c>
      <c r="M52" s="24"/>
      <c r="N52" s="76"/>
      <c r="O52" s="77"/>
      <c r="P52" s="77"/>
      <c r="Q52" s="77"/>
      <c r="R52" s="77"/>
      <c r="S52" s="77"/>
      <c r="T52" s="77"/>
      <c r="U52" s="77"/>
      <c r="V52" s="77"/>
      <c r="W52" s="113">
        <f>0.0447*W33</f>
        <v>0.14663574249999997</v>
      </c>
      <c r="X52" s="114">
        <f>0.0447*X33</f>
        <v>9.4312522708204314E-3</v>
      </c>
      <c r="Y52" s="78">
        <f t="shared" ref="Y52:AA52" si="16">50*Y33</f>
        <v>3.2158776946283858</v>
      </c>
      <c r="Z52" s="88">
        <f>X52/(SQRT(COUNT(P33:Q38)))</f>
        <v>2.7225680186767228E-3</v>
      </c>
      <c r="AA52" s="73"/>
    </row>
    <row r="53" spans="1:27" ht="13.8" thickBot="1" x14ac:dyDescent="0.3">
      <c r="A53" s="108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5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5"/>
    </row>
  </sheetData>
  <mergeCells count="24">
    <mergeCell ref="A43:A44"/>
    <mergeCell ref="N43:N44"/>
    <mergeCell ref="A46:C46"/>
    <mergeCell ref="I46:K46"/>
    <mergeCell ref="N46:Q46"/>
    <mergeCell ref="W46:Y46"/>
    <mergeCell ref="A33:A38"/>
    <mergeCell ref="N33:N38"/>
    <mergeCell ref="A39:A40"/>
    <mergeCell ref="N39:N40"/>
    <mergeCell ref="A41:A42"/>
    <mergeCell ref="N41:N42"/>
    <mergeCell ref="A15:A20"/>
    <mergeCell ref="N15:N20"/>
    <mergeCell ref="A21:A26"/>
    <mergeCell ref="N21:N26"/>
    <mergeCell ref="A27:A32"/>
    <mergeCell ref="N27:N32"/>
    <mergeCell ref="A2:J2"/>
    <mergeCell ref="A4:L4"/>
    <mergeCell ref="A7:L7"/>
    <mergeCell ref="N7:Z7"/>
    <mergeCell ref="A9:A14"/>
    <mergeCell ref="N9:N14"/>
  </mergeCells>
  <conditionalFormatting sqref="L9 L15 L21 L27 L33">
    <cfRule type="cellIs" dxfId="4" priority="2" stopIfTrue="1" operator="lessThan">
      <formula>0.051</formula>
    </cfRule>
  </conditionalFormatting>
  <conditionalFormatting sqref="Z9 Z15 Z21 Z27 Z33">
    <cfRule type="cellIs" dxfId="3" priority="1" stopIfTrue="1" operator="lessThan">
      <formula>0.051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Assay1</vt:lpstr>
      <vt:lpstr>Assay2</vt:lpstr>
      <vt:lpstr>Assay3</vt:lpstr>
      <vt:lpstr>Assay4</vt:lpstr>
      <vt:lpstr>Compilation</vt:lpstr>
      <vt:lpstr>Recalculated subtracting HK</vt:lpstr>
    </vt:vector>
  </TitlesOfParts>
  <Company>University of Newcastle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nla5</cp:lastModifiedBy>
  <dcterms:created xsi:type="dcterms:W3CDTF">2017-09-05T16:21:33Z</dcterms:created>
  <dcterms:modified xsi:type="dcterms:W3CDTF">2019-02-28T13:34:04Z</dcterms:modified>
</cp:coreProperties>
</file>