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nuscripts\HepaticAdaptation\Figure4-Week1\"/>
    </mc:Choice>
  </mc:AlternateContent>
  <bookViews>
    <workbookView xWindow="0" yWindow="0" windowWidth="23040" windowHeight="10845"/>
  </bookViews>
  <sheets>
    <sheet name="Bleeds1-2" sheetId="1" r:id="rId1"/>
    <sheet name="Bleed3" sheetId="2" r:id="rId2"/>
  </sheets>
  <definedNames>
    <definedName name="_xlnm.Print_Area" localSheetId="1">Bleed3!$A$1:$H$23</definedName>
    <definedName name="_xlnm.Print_Area" localSheetId="0">'Bleeds1-2'!$A$1:$I$24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7" i="1" l="1"/>
  <c r="W47" i="1"/>
  <c r="X47" i="1"/>
  <c r="Y47" i="1"/>
  <c r="U47" i="1"/>
  <c r="C47" i="1"/>
  <c r="M47" i="1"/>
  <c r="N47" i="1"/>
  <c r="O47" i="1"/>
  <c r="P47" i="1"/>
  <c r="L47" i="1"/>
  <c r="D47" i="1"/>
  <c r="E47" i="1"/>
  <c r="F47" i="1"/>
  <c r="B47" i="1"/>
  <c r="N44" i="1"/>
  <c r="U44" i="1"/>
  <c r="V44" i="1"/>
  <c r="W44" i="1"/>
  <c r="X44" i="1"/>
  <c r="Y44" i="1"/>
  <c r="C45" i="1"/>
  <c r="L45" i="1"/>
  <c r="P45" i="1"/>
  <c r="U45" i="1"/>
  <c r="V45" i="1"/>
  <c r="W45" i="1"/>
  <c r="X45" i="1"/>
  <c r="Y45" i="1"/>
  <c r="N46" i="1"/>
  <c r="U46" i="1"/>
  <c r="V46" i="1"/>
  <c r="W46" i="1"/>
  <c r="X46" i="1"/>
  <c r="Y46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C26" i="1"/>
  <c r="C44" i="1" s="1"/>
  <c r="D26" i="1"/>
  <c r="D44" i="1" s="1"/>
  <c r="E26" i="1"/>
  <c r="E45" i="1" s="1"/>
  <c r="F26" i="1"/>
  <c r="F45" i="1" s="1"/>
  <c r="G26" i="1"/>
  <c r="H26" i="1"/>
  <c r="I26" i="1"/>
  <c r="J26" i="1"/>
  <c r="K26" i="1"/>
  <c r="L26" i="1"/>
  <c r="L44" i="1" s="1"/>
  <c r="M26" i="1"/>
  <c r="M44" i="1" s="1"/>
  <c r="N26" i="1"/>
  <c r="N45" i="1" s="1"/>
  <c r="O26" i="1"/>
  <c r="O45" i="1" s="1"/>
  <c r="P26" i="1"/>
  <c r="P44" i="1" s="1"/>
  <c r="Q26" i="1"/>
  <c r="R26" i="1"/>
  <c r="S26" i="1"/>
  <c r="T26" i="1"/>
  <c r="U26" i="1"/>
  <c r="V26" i="1"/>
  <c r="W26" i="1"/>
  <c r="X26" i="1"/>
  <c r="Y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B26" i="1"/>
  <c r="B46" i="1" s="1"/>
  <c r="B27" i="1"/>
  <c r="B28" i="1"/>
  <c r="B29" i="1"/>
  <c r="B45" i="1" s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25" i="1"/>
  <c r="B44" i="1" l="1"/>
  <c r="O46" i="1"/>
  <c r="F46" i="1"/>
  <c r="M45" i="1"/>
  <c r="D45" i="1"/>
  <c r="O44" i="1"/>
  <c r="F44" i="1"/>
  <c r="E44" i="1"/>
  <c r="M46" i="1"/>
  <c r="D46" i="1"/>
  <c r="E46" i="1"/>
  <c r="P46" i="1"/>
  <c r="L46" i="1"/>
  <c r="C46" i="1"/>
  <c r="F16" i="2"/>
  <c r="F37" i="2"/>
  <c r="E37" i="2"/>
  <c r="D37" i="2"/>
  <c r="C37" i="2"/>
  <c r="B37" i="2"/>
  <c r="B33" i="2"/>
  <c r="C34" i="2"/>
  <c r="C35" i="2" s="1"/>
  <c r="D34" i="2"/>
  <c r="E34" i="2"/>
  <c r="F34" i="2"/>
  <c r="B34" i="2"/>
  <c r="B35" i="2" s="1"/>
  <c r="C33" i="2"/>
  <c r="D33" i="2"/>
  <c r="E33" i="2"/>
  <c r="F33" i="2"/>
  <c r="F35" i="2" s="1"/>
  <c r="F15" i="2"/>
  <c r="D16" i="2"/>
  <c r="C16" i="2"/>
  <c r="B16" i="2"/>
  <c r="H16" i="2"/>
  <c r="G16" i="2"/>
  <c r="E16" i="2"/>
  <c r="H15" i="2"/>
  <c r="G15" i="2"/>
  <c r="E15" i="2"/>
  <c r="D15" i="2"/>
  <c r="C15" i="2"/>
  <c r="B15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D35" i="2" l="1"/>
  <c r="E35" i="2"/>
  <c r="H13" i="2"/>
  <c r="F13" i="2"/>
  <c r="E13" i="2"/>
  <c r="C13" i="2"/>
  <c r="B13" i="2"/>
  <c r="D13" i="2"/>
  <c r="G13" i="2"/>
</calcChain>
</file>

<file path=xl/sharedStrings.xml><?xml version="1.0" encoding="utf-8"?>
<sst xmlns="http://schemas.openxmlformats.org/spreadsheetml/2006/main" count="59" uniqueCount="12">
  <si>
    <t>CAGE</t>
  </si>
  <si>
    <t>Treatment</t>
  </si>
  <si>
    <t>control</t>
  </si>
  <si>
    <t>Average</t>
  </si>
  <si>
    <t>STDEV</t>
  </si>
  <si>
    <t>CV</t>
  </si>
  <si>
    <t>TTEST</t>
  </si>
  <si>
    <t>Roche meter 01 Started 11:10 finished 12:32</t>
  </si>
  <si>
    <t>Agregated by treatment</t>
  </si>
  <si>
    <t>SEM</t>
  </si>
  <si>
    <t>N</t>
  </si>
  <si>
    <t>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</si>
</sst>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0000_-;\-* #,##0.00000_-;_-* &quot;-&quot;??_-;_-@_-"/>
    <numFmt numFmtId="166" formatCode="_-* #,##0.0000000_-;\-* #,##0.0000000_-;_-* &quot;-&quot;??_-;_-@_-"/>
    <numFmt numFmtId="170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43">
    <xf numFmtId="0" fontId="0" fillId="0" borderId="0" xfId="0"/>
    <xf numFmtId="0" fontId="0" fillId="0" borderId="0" xfId="2" applyNumberFormat="1" applyFont="1" applyAlignment="1"/>
    <xf numFmtId="0" fontId="0" fillId="0" borderId="0" xfId="0" applyNumberFormat="1"/>
    <xf numFmtId="0" fontId="0" fillId="3" borderId="0" xfId="2" applyNumberFormat="1" applyFont="1" applyFill="1" applyAlignment="1"/>
    <xf numFmtId="0" fontId="2" fillId="4" borderId="0" xfId="3" applyNumberFormat="1" applyAlignment="1"/>
    <xf numFmtId="164" fontId="0" fillId="0" borderId="0" xfId="1" applyNumberFormat="1" applyFont="1" applyAlignment="1"/>
    <xf numFmtId="43" fontId="0" fillId="0" borderId="0" xfId="1" applyNumberFormat="1" applyFont="1" applyAlignment="1"/>
    <xf numFmtId="0" fontId="3" fillId="0" borderId="0" xfId="2" applyNumberFormat="1" applyFont="1" applyAlignment="1"/>
    <xf numFmtId="0" fontId="3" fillId="0" borderId="0" xfId="0" applyFont="1"/>
    <xf numFmtId="164" fontId="0" fillId="0" borderId="0" xfId="1" applyNumberFormat="1" applyFont="1" applyFill="1" applyAlignment="1"/>
    <xf numFmtId="43" fontId="0" fillId="0" borderId="0" xfId="1" applyNumberFormat="1" applyFont="1" applyFill="1" applyAlignment="1"/>
    <xf numFmtId="43" fontId="0" fillId="0" borderId="0" xfId="1" applyFont="1"/>
    <xf numFmtId="0" fontId="0" fillId="2" borderId="0" xfId="0" applyFill="1"/>
    <xf numFmtId="14" fontId="0" fillId="0" borderId="0" xfId="2" applyNumberFormat="1" applyFont="1" applyAlignment="1"/>
    <xf numFmtId="165" fontId="0" fillId="0" borderId="0" xfId="1" applyNumberFormat="1" applyFont="1" applyFill="1" applyAlignment="1"/>
    <xf numFmtId="0" fontId="0" fillId="0" borderId="4" xfId="2" applyNumberFormat="1" applyFont="1" applyBorder="1" applyAlignment="1">
      <alignment horizontal="center" vertical="center"/>
    </xf>
    <xf numFmtId="0" fontId="0" fillId="0" borderId="0" xfId="2" applyNumberFormat="1" applyFont="1" applyBorder="1" applyAlignment="1">
      <alignment horizontal="center" vertical="center"/>
    </xf>
    <xf numFmtId="0" fontId="0" fillId="0" borderId="5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0" fillId="3" borderId="0" xfId="2" applyNumberFormat="1" applyFont="1" applyFill="1" applyBorder="1" applyAlignment="1">
      <alignment horizontal="center" vertical="center"/>
    </xf>
    <xf numFmtId="0" fontId="3" fillId="0" borderId="5" xfId="2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43" fontId="0" fillId="0" borderId="0" xfId="1" applyNumberFormat="1" applyFont="1" applyBorder="1" applyAlignment="1">
      <alignment horizontal="center" vertical="center"/>
    </xf>
    <xf numFmtId="43" fontId="0" fillId="0" borderId="5" xfId="1" applyNumberFormat="1" applyFont="1" applyBorder="1" applyAlignment="1">
      <alignment horizontal="center" vertical="center"/>
    </xf>
    <xf numFmtId="0" fontId="0" fillId="0" borderId="6" xfId="2" applyNumberFormat="1" applyFont="1" applyBorder="1" applyAlignment="1">
      <alignment horizontal="center" vertical="center"/>
    </xf>
    <xf numFmtId="43" fontId="0" fillId="0" borderId="7" xfId="1" applyNumberFormat="1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6" fontId="0" fillId="0" borderId="8" xfId="1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0" fontId="4" fillId="5" borderId="2" xfId="2" applyNumberFormat="1" applyFont="1" applyFill="1" applyBorder="1" applyAlignment="1">
      <alignment horizontal="center" vertical="center"/>
    </xf>
    <xf numFmtId="0" fontId="4" fillId="5" borderId="3" xfId="2" applyNumberFormat="1" applyFont="1" applyFill="1" applyBorder="1" applyAlignment="1">
      <alignment horizontal="center" vertical="center"/>
    </xf>
    <xf numFmtId="0" fontId="4" fillId="5" borderId="4" xfId="2" applyNumberFormat="1" applyFont="1" applyFill="1" applyBorder="1" applyAlignment="1">
      <alignment horizontal="center" vertical="center"/>
    </xf>
    <xf numFmtId="0" fontId="4" fillId="5" borderId="0" xfId="2" applyNumberFormat="1" applyFont="1" applyFill="1" applyBorder="1" applyAlignment="1">
      <alignment horizontal="center" vertical="center"/>
    </xf>
    <xf numFmtId="0" fontId="4" fillId="5" borderId="5" xfId="2" applyNumberFormat="1" applyFont="1" applyFill="1" applyBorder="1" applyAlignment="1">
      <alignment horizontal="center" vertical="center"/>
    </xf>
    <xf numFmtId="170" fontId="0" fillId="0" borderId="0" xfId="0" applyNumberFormat="1"/>
    <xf numFmtId="170" fontId="3" fillId="0" borderId="0" xfId="0" applyNumberFormat="1" applyFont="1"/>
    <xf numFmtId="0" fontId="6" fillId="0" borderId="0" xfId="0" applyFont="1"/>
    <xf numFmtId="170" fontId="6" fillId="0" borderId="0" xfId="0" applyNumberFormat="1" applyFont="1"/>
    <xf numFmtId="0" fontId="7" fillId="0" borderId="0" xfId="0" applyFont="1"/>
    <xf numFmtId="2" fontId="7" fillId="0" borderId="0" xfId="0" applyNumberFormat="1" applyFont="1"/>
  </cellXfs>
  <cellStyles count="4">
    <cellStyle name="Bad" xfId="3" builtinId="27"/>
    <cellStyle name="Comma" xfId="1" builtinId="3"/>
    <cellStyle name="Currency" xfId="2" builtinId="4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abSelected="1" topLeftCell="A22" workbookViewId="0">
      <selection activeCell="I52" sqref="I52"/>
    </sheetView>
  </sheetViews>
  <sheetFormatPr defaultRowHeight="15" x14ac:dyDescent="0.25"/>
  <cols>
    <col min="1" max="1" width="11.28515625" bestFit="1" customWidth="1"/>
    <col min="2" max="9" width="9" bestFit="1" customWidth="1"/>
  </cols>
  <sheetData>
    <row r="1" spans="1:28" x14ac:dyDescent="0.25">
      <c r="A1" s="13">
        <v>42965</v>
      </c>
      <c r="B1" s="1" t="s">
        <v>7</v>
      </c>
      <c r="C1" s="1"/>
      <c r="D1" s="1"/>
      <c r="E1" s="1"/>
      <c r="F1" s="1"/>
      <c r="G1" s="1"/>
      <c r="H1" s="1"/>
      <c r="I1" s="1"/>
      <c r="J1" s="2"/>
    </row>
    <row r="2" spans="1:28" x14ac:dyDescent="0.25">
      <c r="A2" s="1" t="s">
        <v>0</v>
      </c>
      <c r="B2" s="1">
        <v>81</v>
      </c>
      <c r="C2" s="1">
        <v>83</v>
      </c>
      <c r="D2" s="1">
        <v>84</v>
      </c>
      <c r="E2" s="1">
        <v>86</v>
      </c>
      <c r="F2" s="1">
        <v>85</v>
      </c>
      <c r="G2" s="4">
        <v>87</v>
      </c>
      <c r="H2" s="1">
        <v>89</v>
      </c>
      <c r="I2" s="3">
        <v>90</v>
      </c>
      <c r="J2" s="2"/>
      <c r="K2" s="1" t="s">
        <v>0</v>
      </c>
      <c r="L2" s="1">
        <v>81</v>
      </c>
      <c r="M2" s="1">
        <v>83</v>
      </c>
      <c r="N2" s="1">
        <v>84</v>
      </c>
      <c r="O2" s="1">
        <v>86</v>
      </c>
      <c r="P2" s="1">
        <v>85</v>
      </c>
      <c r="Q2" s="4">
        <v>87</v>
      </c>
      <c r="R2" s="1">
        <v>89</v>
      </c>
      <c r="S2" s="3">
        <v>90</v>
      </c>
      <c r="T2" s="2"/>
      <c r="U2" s="1">
        <v>81</v>
      </c>
      <c r="V2" s="1">
        <v>83</v>
      </c>
      <c r="W2" s="1">
        <v>84</v>
      </c>
      <c r="X2" s="1">
        <v>86</v>
      </c>
      <c r="Y2" s="1">
        <v>85</v>
      </c>
      <c r="Z2" s="4">
        <v>87</v>
      </c>
      <c r="AA2" s="1">
        <v>89</v>
      </c>
      <c r="AB2" s="3">
        <v>90</v>
      </c>
    </row>
    <row r="3" spans="1:28" x14ac:dyDescent="0.25">
      <c r="A3" s="1" t="s">
        <v>1</v>
      </c>
      <c r="B3" s="1" t="s">
        <v>2</v>
      </c>
      <c r="C3" s="1">
        <v>0.3</v>
      </c>
      <c r="D3" s="1">
        <v>1</v>
      </c>
      <c r="E3" s="1">
        <v>3</v>
      </c>
      <c r="F3" s="1">
        <v>9</v>
      </c>
      <c r="G3" s="4" t="s">
        <v>2</v>
      </c>
      <c r="H3" s="1" t="s">
        <v>2</v>
      </c>
      <c r="I3" s="3">
        <v>3</v>
      </c>
      <c r="J3" s="2"/>
      <c r="K3" s="1" t="s">
        <v>1</v>
      </c>
      <c r="L3" s="1" t="s">
        <v>2</v>
      </c>
      <c r="M3" s="1">
        <v>0.3</v>
      </c>
      <c r="N3" s="1">
        <v>1</v>
      </c>
      <c r="O3" s="1">
        <v>3</v>
      </c>
      <c r="P3" s="1">
        <v>9</v>
      </c>
      <c r="Q3" s="4" t="s">
        <v>2</v>
      </c>
      <c r="R3" s="1" t="s">
        <v>2</v>
      </c>
      <c r="S3" s="3">
        <v>3</v>
      </c>
      <c r="T3" s="2"/>
      <c r="U3" s="1" t="s">
        <v>2</v>
      </c>
      <c r="V3" s="1">
        <v>0.3</v>
      </c>
      <c r="W3" s="1">
        <v>1</v>
      </c>
      <c r="X3" s="1">
        <v>3</v>
      </c>
      <c r="Y3" s="1">
        <v>9</v>
      </c>
      <c r="Z3" s="4" t="s">
        <v>2</v>
      </c>
      <c r="AA3" s="1" t="s">
        <v>2</v>
      </c>
      <c r="AB3" s="3">
        <v>3</v>
      </c>
    </row>
    <row r="4" spans="1:28" x14ac:dyDescent="0.25">
      <c r="A4" s="1"/>
      <c r="B4" s="7">
        <v>163</v>
      </c>
      <c r="C4" s="7">
        <v>149</v>
      </c>
      <c r="D4" s="7">
        <v>153</v>
      </c>
      <c r="E4" s="7">
        <v>103</v>
      </c>
      <c r="F4" s="7">
        <v>100</v>
      </c>
      <c r="J4" s="2"/>
      <c r="L4" s="8">
        <v>164</v>
      </c>
      <c r="M4">
        <v>128</v>
      </c>
      <c r="N4">
        <v>137</v>
      </c>
      <c r="O4">
        <v>117</v>
      </c>
      <c r="P4" s="8">
        <v>94</v>
      </c>
      <c r="U4">
        <v>190</v>
      </c>
      <c r="V4">
        <v>144</v>
      </c>
      <c r="W4">
        <v>135</v>
      </c>
      <c r="X4">
        <v>93</v>
      </c>
      <c r="Y4">
        <v>93</v>
      </c>
    </row>
    <row r="5" spans="1:28" x14ac:dyDescent="0.25">
      <c r="A5" s="1"/>
      <c r="B5" s="7">
        <v>182</v>
      </c>
      <c r="C5" s="7">
        <v>185</v>
      </c>
      <c r="D5" s="7">
        <v>118</v>
      </c>
      <c r="E5" s="7">
        <v>101</v>
      </c>
      <c r="F5" s="7">
        <v>93</v>
      </c>
      <c r="J5" s="2"/>
      <c r="L5">
        <v>148</v>
      </c>
      <c r="M5" s="8">
        <v>176</v>
      </c>
      <c r="N5">
        <v>124</v>
      </c>
      <c r="O5" s="8">
        <v>148</v>
      </c>
      <c r="P5">
        <v>71</v>
      </c>
      <c r="U5">
        <v>206</v>
      </c>
      <c r="V5">
        <v>165</v>
      </c>
      <c r="W5">
        <v>137</v>
      </c>
      <c r="X5">
        <v>133</v>
      </c>
      <c r="Y5">
        <v>106</v>
      </c>
    </row>
    <row r="6" spans="1:28" x14ac:dyDescent="0.25">
      <c r="A6" s="1"/>
      <c r="B6" s="7">
        <v>163</v>
      </c>
      <c r="C6" s="7">
        <v>139</v>
      </c>
      <c r="D6" s="7">
        <v>152</v>
      </c>
      <c r="E6" s="7">
        <v>125</v>
      </c>
      <c r="F6" s="7">
        <v>123</v>
      </c>
      <c r="I6" s="3"/>
      <c r="J6" s="2"/>
      <c r="L6">
        <v>168</v>
      </c>
      <c r="M6">
        <v>151</v>
      </c>
      <c r="N6" s="8">
        <v>157</v>
      </c>
      <c r="O6">
        <v>107</v>
      </c>
      <c r="P6">
        <v>82</v>
      </c>
      <c r="U6">
        <v>188</v>
      </c>
      <c r="V6">
        <v>201</v>
      </c>
      <c r="W6">
        <v>199</v>
      </c>
      <c r="X6">
        <v>170</v>
      </c>
      <c r="Y6">
        <v>109</v>
      </c>
    </row>
    <row r="7" spans="1:28" x14ac:dyDescent="0.25">
      <c r="A7" s="1"/>
      <c r="B7" s="1">
        <v>144</v>
      </c>
      <c r="C7" s="7">
        <v>142</v>
      </c>
      <c r="D7" s="7">
        <v>142</v>
      </c>
      <c r="E7" s="7">
        <v>109</v>
      </c>
      <c r="F7" s="7">
        <v>89</v>
      </c>
      <c r="I7" s="3"/>
      <c r="J7" s="2"/>
      <c r="L7" s="8">
        <v>150</v>
      </c>
      <c r="M7" s="8">
        <v>136</v>
      </c>
      <c r="N7" s="8">
        <v>136</v>
      </c>
      <c r="O7">
        <v>150</v>
      </c>
      <c r="P7">
        <v>86</v>
      </c>
      <c r="U7">
        <v>217</v>
      </c>
      <c r="V7">
        <v>140</v>
      </c>
      <c r="W7">
        <v>185</v>
      </c>
      <c r="X7">
        <v>149</v>
      </c>
      <c r="Y7">
        <v>114</v>
      </c>
    </row>
    <row r="8" spans="1:28" x14ac:dyDescent="0.25">
      <c r="A8" s="1"/>
      <c r="B8" s="1">
        <v>157</v>
      </c>
      <c r="C8" s="7">
        <v>142</v>
      </c>
      <c r="D8" s="7">
        <v>163</v>
      </c>
      <c r="E8" s="7">
        <v>105</v>
      </c>
      <c r="F8" s="7">
        <v>108</v>
      </c>
      <c r="I8" s="3"/>
      <c r="J8" s="2"/>
      <c r="L8" s="8">
        <v>163</v>
      </c>
      <c r="M8">
        <v>149</v>
      </c>
      <c r="N8">
        <v>131</v>
      </c>
      <c r="O8" s="8">
        <v>103</v>
      </c>
      <c r="P8" s="8">
        <v>100</v>
      </c>
      <c r="U8">
        <v>159</v>
      </c>
      <c r="V8">
        <v>165</v>
      </c>
      <c r="W8">
        <v>193</v>
      </c>
      <c r="X8">
        <v>132</v>
      </c>
      <c r="Y8">
        <v>98</v>
      </c>
    </row>
    <row r="9" spans="1:28" x14ac:dyDescent="0.25">
      <c r="A9" s="1"/>
      <c r="B9" s="1">
        <v>183</v>
      </c>
      <c r="C9" s="7">
        <v>158</v>
      </c>
      <c r="D9" s="7">
        <v>136</v>
      </c>
      <c r="E9" s="7">
        <v>107</v>
      </c>
      <c r="F9" s="7">
        <v>96</v>
      </c>
      <c r="I9" s="3"/>
      <c r="J9" s="2"/>
      <c r="L9">
        <v>163</v>
      </c>
      <c r="M9" s="8">
        <v>173</v>
      </c>
      <c r="N9" s="8">
        <v>140</v>
      </c>
      <c r="O9">
        <v>115</v>
      </c>
      <c r="P9">
        <v>72</v>
      </c>
      <c r="U9">
        <v>189</v>
      </c>
      <c r="V9" s="12">
        <v>160</v>
      </c>
      <c r="W9">
        <v>180</v>
      </c>
      <c r="X9">
        <v>140</v>
      </c>
      <c r="Y9">
        <v>89</v>
      </c>
    </row>
    <row r="10" spans="1:28" x14ac:dyDescent="0.25">
      <c r="A10" s="1"/>
      <c r="B10" s="4">
        <v>168</v>
      </c>
      <c r="C10" s="1"/>
      <c r="D10" s="1"/>
      <c r="E10" s="3">
        <v>151</v>
      </c>
      <c r="F10" s="1"/>
      <c r="G10" s="1"/>
      <c r="H10" s="1"/>
      <c r="I10" s="3"/>
      <c r="J10" s="2"/>
      <c r="L10" s="8">
        <v>148</v>
      </c>
      <c r="O10">
        <v>114</v>
      </c>
      <c r="U10">
        <v>173</v>
      </c>
      <c r="X10">
        <v>111</v>
      </c>
    </row>
    <row r="11" spans="1:28" x14ac:dyDescent="0.25">
      <c r="B11" s="4">
        <v>136</v>
      </c>
      <c r="E11" s="3">
        <v>153</v>
      </c>
      <c r="L11">
        <v>177</v>
      </c>
      <c r="O11">
        <v>116</v>
      </c>
      <c r="U11">
        <v>173</v>
      </c>
      <c r="X11">
        <v>111</v>
      </c>
    </row>
    <row r="12" spans="1:28" x14ac:dyDescent="0.25">
      <c r="B12" s="4">
        <v>202</v>
      </c>
      <c r="L12">
        <v>123</v>
      </c>
      <c r="U12">
        <v>174</v>
      </c>
      <c r="X12">
        <v>134</v>
      </c>
    </row>
    <row r="13" spans="1:28" x14ac:dyDescent="0.25">
      <c r="B13" s="4">
        <v>181</v>
      </c>
      <c r="L13" s="8">
        <v>146</v>
      </c>
    </row>
    <row r="14" spans="1:28" x14ac:dyDescent="0.25">
      <c r="B14" s="4">
        <v>164</v>
      </c>
      <c r="L14" s="8">
        <v>149</v>
      </c>
    </row>
    <row r="15" spans="1:28" x14ac:dyDescent="0.25">
      <c r="B15" s="4">
        <v>123</v>
      </c>
      <c r="L15">
        <v>160</v>
      </c>
    </row>
    <row r="16" spans="1:28" x14ac:dyDescent="0.25">
      <c r="B16" s="7">
        <v>159</v>
      </c>
    </row>
    <row r="17" spans="1:28" x14ac:dyDescent="0.25">
      <c r="B17" s="7">
        <v>179</v>
      </c>
    </row>
    <row r="18" spans="1:28" x14ac:dyDescent="0.25">
      <c r="B18" s="7">
        <v>149</v>
      </c>
    </row>
    <row r="19" spans="1:28" x14ac:dyDescent="0.25">
      <c r="B19" s="7">
        <v>194</v>
      </c>
    </row>
    <row r="20" spans="1:28" x14ac:dyDescent="0.25">
      <c r="B20" s="7">
        <v>170</v>
      </c>
    </row>
    <row r="21" spans="1:28" x14ac:dyDescent="0.25">
      <c r="B21" s="7">
        <v>188</v>
      </c>
    </row>
    <row r="23" spans="1:28" x14ac:dyDescent="0.25">
      <c r="A23" s="1" t="s">
        <v>0</v>
      </c>
      <c r="B23" s="1">
        <v>81</v>
      </c>
      <c r="C23" s="1">
        <v>83</v>
      </c>
      <c r="D23" s="1">
        <v>84</v>
      </c>
      <c r="E23" s="1">
        <v>86</v>
      </c>
      <c r="F23" s="1">
        <v>85</v>
      </c>
      <c r="G23" s="4">
        <v>87</v>
      </c>
      <c r="H23" s="1">
        <v>89</v>
      </c>
      <c r="I23" s="3">
        <v>90</v>
      </c>
      <c r="J23" s="2"/>
      <c r="K23" s="1" t="s">
        <v>0</v>
      </c>
      <c r="L23" s="1">
        <v>81</v>
      </c>
      <c r="M23" s="1">
        <v>83</v>
      </c>
      <c r="N23" s="1">
        <v>84</v>
      </c>
      <c r="O23" s="1">
        <v>86</v>
      </c>
      <c r="P23" s="1">
        <v>85</v>
      </c>
      <c r="Q23" s="4">
        <v>87</v>
      </c>
      <c r="R23" s="1">
        <v>89</v>
      </c>
      <c r="S23" s="3">
        <v>90</v>
      </c>
      <c r="T23" s="2"/>
      <c r="U23" s="1">
        <v>81</v>
      </c>
      <c r="V23" s="1">
        <v>83</v>
      </c>
      <c r="W23" s="1">
        <v>84</v>
      </c>
      <c r="X23" s="1">
        <v>86</v>
      </c>
      <c r="Y23" s="1">
        <v>85</v>
      </c>
      <c r="Z23" s="4">
        <v>87</v>
      </c>
      <c r="AA23" s="1">
        <v>89</v>
      </c>
      <c r="AB23" s="3">
        <v>90</v>
      </c>
    </row>
    <row r="24" spans="1:28" x14ac:dyDescent="0.25">
      <c r="A24" s="1" t="s">
        <v>1</v>
      </c>
      <c r="B24" s="1" t="s">
        <v>2</v>
      </c>
      <c r="C24" s="1">
        <v>0.3</v>
      </c>
      <c r="D24" s="1">
        <v>1</v>
      </c>
      <c r="E24" s="1">
        <v>3</v>
      </c>
      <c r="F24" s="1">
        <v>9</v>
      </c>
      <c r="G24" s="4" t="s">
        <v>2</v>
      </c>
      <c r="H24" s="1" t="s">
        <v>2</v>
      </c>
      <c r="I24" s="3">
        <v>3</v>
      </c>
      <c r="J24" s="2"/>
      <c r="K24" s="1" t="s">
        <v>1</v>
      </c>
      <c r="L24" s="1" t="s">
        <v>2</v>
      </c>
      <c r="M24" s="1">
        <v>0.3</v>
      </c>
      <c r="N24" s="1">
        <v>1</v>
      </c>
      <c r="O24" s="1">
        <v>3</v>
      </c>
      <c r="P24" s="1">
        <v>9</v>
      </c>
      <c r="Q24" s="4" t="s">
        <v>2</v>
      </c>
      <c r="R24" s="1" t="s">
        <v>2</v>
      </c>
      <c r="S24" s="3">
        <v>3</v>
      </c>
      <c r="T24" s="2"/>
      <c r="U24" s="1" t="s">
        <v>2</v>
      </c>
      <c r="V24" s="1">
        <v>0.3</v>
      </c>
      <c r="W24" s="1">
        <v>1</v>
      </c>
      <c r="X24" s="1">
        <v>3</v>
      </c>
      <c r="Y24" s="1">
        <v>9</v>
      </c>
      <c r="Z24" s="4" t="s">
        <v>2</v>
      </c>
      <c r="AA24" s="1" t="s">
        <v>2</v>
      </c>
      <c r="AB24" s="3">
        <v>3</v>
      </c>
    </row>
    <row r="25" spans="1:28" x14ac:dyDescent="0.25">
      <c r="B25" s="37">
        <f>IF(B4&lt;&gt;"",B4/18,"")</f>
        <v>9.0555555555555554</v>
      </c>
      <c r="C25" s="37">
        <f t="shared" ref="C25:Y36" si="0">IF(C4&lt;&gt;"",C4/18,"")</f>
        <v>8.2777777777777786</v>
      </c>
      <c r="D25" s="37">
        <f t="shared" si="0"/>
        <v>8.5</v>
      </c>
      <c r="E25" s="37">
        <f t="shared" si="0"/>
        <v>5.7222222222222223</v>
      </c>
      <c r="F25" s="37">
        <f t="shared" si="0"/>
        <v>5.5555555555555554</v>
      </c>
      <c r="G25" s="37" t="str">
        <f t="shared" si="0"/>
        <v/>
      </c>
      <c r="H25" s="37" t="str">
        <f t="shared" si="0"/>
        <v/>
      </c>
      <c r="I25" s="37" t="str">
        <f t="shared" si="0"/>
        <v/>
      </c>
      <c r="J25" s="37" t="str">
        <f t="shared" si="0"/>
        <v/>
      </c>
      <c r="K25" s="37" t="str">
        <f t="shared" si="0"/>
        <v/>
      </c>
      <c r="L25" s="37">
        <f t="shared" si="0"/>
        <v>9.1111111111111107</v>
      </c>
      <c r="M25" s="37">
        <f t="shared" si="0"/>
        <v>7.1111111111111107</v>
      </c>
      <c r="N25" s="37">
        <f t="shared" si="0"/>
        <v>7.6111111111111107</v>
      </c>
      <c r="O25" s="37">
        <f t="shared" si="0"/>
        <v>6.5</v>
      </c>
      <c r="P25" s="37">
        <f t="shared" si="0"/>
        <v>5.2222222222222223</v>
      </c>
      <c r="Q25" s="37" t="str">
        <f t="shared" si="0"/>
        <v/>
      </c>
      <c r="R25" s="37" t="str">
        <f t="shared" si="0"/>
        <v/>
      </c>
      <c r="S25" s="37" t="str">
        <f t="shared" si="0"/>
        <v/>
      </c>
      <c r="T25" s="37" t="str">
        <f t="shared" si="0"/>
        <v/>
      </c>
      <c r="U25" s="37">
        <f t="shared" si="0"/>
        <v>10.555555555555555</v>
      </c>
      <c r="V25" s="37">
        <f t="shared" si="0"/>
        <v>8</v>
      </c>
      <c r="W25" s="37">
        <f t="shared" si="0"/>
        <v>7.5</v>
      </c>
      <c r="X25" s="37">
        <f t="shared" si="0"/>
        <v>5.166666666666667</v>
      </c>
      <c r="Y25" s="37">
        <f t="shared" si="0"/>
        <v>5.166666666666667</v>
      </c>
    </row>
    <row r="26" spans="1:28" x14ac:dyDescent="0.25">
      <c r="B26" s="37">
        <f t="shared" ref="B26:Q42" si="1">IF(B5&lt;&gt;"",B5/18,"")</f>
        <v>10.111111111111111</v>
      </c>
      <c r="C26" s="37">
        <f t="shared" si="1"/>
        <v>10.277777777777779</v>
      </c>
      <c r="D26" s="37">
        <f t="shared" si="1"/>
        <v>6.5555555555555554</v>
      </c>
      <c r="E26" s="37">
        <f t="shared" si="1"/>
        <v>5.6111111111111107</v>
      </c>
      <c r="F26" s="37">
        <f t="shared" si="1"/>
        <v>5.166666666666667</v>
      </c>
      <c r="G26" s="37" t="str">
        <f t="shared" si="1"/>
        <v/>
      </c>
      <c r="H26" s="37" t="str">
        <f t="shared" si="1"/>
        <v/>
      </c>
      <c r="I26" s="37" t="str">
        <f t="shared" si="1"/>
        <v/>
      </c>
      <c r="J26" s="37" t="str">
        <f t="shared" si="1"/>
        <v/>
      </c>
      <c r="K26" s="37" t="str">
        <f t="shared" si="1"/>
        <v/>
      </c>
      <c r="L26" s="37">
        <f t="shared" si="1"/>
        <v>8.2222222222222214</v>
      </c>
      <c r="M26" s="37">
        <f t="shared" si="1"/>
        <v>9.7777777777777786</v>
      </c>
      <c r="N26" s="37">
        <f t="shared" si="1"/>
        <v>6.8888888888888893</v>
      </c>
      <c r="O26" s="37">
        <f t="shared" si="1"/>
        <v>8.2222222222222214</v>
      </c>
      <c r="P26" s="37">
        <f t="shared" si="1"/>
        <v>3.9444444444444446</v>
      </c>
      <c r="Q26" s="37" t="str">
        <f t="shared" si="1"/>
        <v/>
      </c>
      <c r="R26" s="37" t="str">
        <f t="shared" si="0"/>
        <v/>
      </c>
      <c r="S26" s="37" t="str">
        <f t="shared" si="0"/>
        <v/>
      </c>
      <c r="T26" s="37" t="str">
        <f t="shared" si="0"/>
        <v/>
      </c>
      <c r="U26" s="37">
        <f t="shared" si="0"/>
        <v>11.444444444444445</v>
      </c>
      <c r="V26" s="37">
        <f t="shared" si="0"/>
        <v>9.1666666666666661</v>
      </c>
      <c r="W26" s="37">
        <f t="shared" si="0"/>
        <v>7.6111111111111107</v>
      </c>
      <c r="X26" s="37">
        <f t="shared" si="0"/>
        <v>7.3888888888888893</v>
      </c>
      <c r="Y26" s="37">
        <f t="shared" si="0"/>
        <v>5.8888888888888893</v>
      </c>
    </row>
    <row r="27" spans="1:28" x14ac:dyDescent="0.25">
      <c r="B27" s="37">
        <f t="shared" si="1"/>
        <v>9.0555555555555554</v>
      </c>
      <c r="C27" s="37">
        <f t="shared" si="0"/>
        <v>7.7222222222222223</v>
      </c>
      <c r="D27" s="37">
        <f t="shared" si="0"/>
        <v>8.4444444444444446</v>
      </c>
      <c r="E27" s="37">
        <f t="shared" si="0"/>
        <v>6.9444444444444446</v>
      </c>
      <c r="F27" s="37">
        <f t="shared" si="0"/>
        <v>6.833333333333333</v>
      </c>
      <c r="G27" s="37" t="str">
        <f t="shared" si="0"/>
        <v/>
      </c>
      <c r="H27" s="37" t="str">
        <f t="shared" si="0"/>
        <v/>
      </c>
      <c r="I27" s="37" t="str">
        <f t="shared" si="0"/>
        <v/>
      </c>
      <c r="J27" s="37" t="str">
        <f t="shared" si="0"/>
        <v/>
      </c>
      <c r="K27" s="37" t="str">
        <f t="shared" si="0"/>
        <v/>
      </c>
      <c r="L27" s="37">
        <f t="shared" si="0"/>
        <v>9.3333333333333339</v>
      </c>
      <c r="M27" s="37">
        <f t="shared" si="0"/>
        <v>8.3888888888888893</v>
      </c>
      <c r="N27" s="37">
        <f t="shared" si="0"/>
        <v>8.7222222222222214</v>
      </c>
      <c r="O27" s="37">
        <f t="shared" si="0"/>
        <v>5.9444444444444446</v>
      </c>
      <c r="P27" s="37">
        <f t="shared" si="0"/>
        <v>4.5555555555555554</v>
      </c>
      <c r="Q27" s="37" t="str">
        <f t="shared" si="0"/>
        <v/>
      </c>
      <c r="R27" s="37" t="str">
        <f t="shared" si="0"/>
        <v/>
      </c>
      <c r="S27" s="37" t="str">
        <f t="shared" si="0"/>
        <v/>
      </c>
      <c r="T27" s="37" t="str">
        <f t="shared" si="0"/>
        <v/>
      </c>
      <c r="U27" s="37">
        <f t="shared" si="0"/>
        <v>10.444444444444445</v>
      </c>
      <c r="V27" s="37">
        <f t="shared" si="0"/>
        <v>11.166666666666666</v>
      </c>
      <c r="W27" s="37">
        <f t="shared" si="0"/>
        <v>11.055555555555555</v>
      </c>
      <c r="X27" s="37">
        <f t="shared" si="0"/>
        <v>9.4444444444444446</v>
      </c>
      <c r="Y27" s="37">
        <f t="shared" si="0"/>
        <v>6.0555555555555554</v>
      </c>
    </row>
    <row r="28" spans="1:28" x14ac:dyDescent="0.25">
      <c r="B28" s="37">
        <f t="shared" si="1"/>
        <v>8</v>
      </c>
      <c r="C28" s="37">
        <f t="shared" si="0"/>
        <v>7.8888888888888893</v>
      </c>
      <c r="D28" s="37">
        <f t="shared" si="0"/>
        <v>7.8888888888888893</v>
      </c>
      <c r="E28" s="37">
        <f t="shared" si="0"/>
        <v>6.0555555555555554</v>
      </c>
      <c r="F28" s="37">
        <f t="shared" si="0"/>
        <v>4.9444444444444446</v>
      </c>
      <c r="G28" s="37" t="str">
        <f t="shared" si="0"/>
        <v/>
      </c>
      <c r="H28" s="37" t="str">
        <f t="shared" si="0"/>
        <v/>
      </c>
      <c r="I28" s="37" t="str">
        <f t="shared" si="0"/>
        <v/>
      </c>
      <c r="J28" s="37" t="str">
        <f t="shared" si="0"/>
        <v/>
      </c>
      <c r="K28" s="37" t="str">
        <f t="shared" si="0"/>
        <v/>
      </c>
      <c r="L28" s="37">
        <f t="shared" si="0"/>
        <v>8.3333333333333339</v>
      </c>
      <c r="M28" s="37">
        <f t="shared" si="0"/>
        <v>7.5555555555555554</v>
      </c>
      <c r="N28" s="37">
        <f t="shared" si="0"/>
        <v>7.5555555555555554</v>
      </c>
      <c r="O28" s="37">
        <f t="shared" si="0"/>
        <v>8.3333333333333339</v>
      </c>
      <c r="P28" s="37">
        <f t="shared" si="0"/>
        <v>4.7777777777777777</v>
      </c>
      <c r="Q28" s="37" t="str">
        <f t="shared" si="0"/>
        <v/>
      </c>
      <c r="R28" s="37" t="str">
        <f t="shared" si="0"/>
        <v/>
      </c>
      <c r="S28" s="37" t="str">
        <f t="shared" si="0"/>
        <v/>
      </c>
      <c r="T28" s="37" t="str">
        <f t="shared" si="0"/>
        <v/>
      </c>
      <c r="U28" s="37">
        <f t="shared" si="0"/>
        <v>12.055555555555555</v>
      </c>
      <c r="V28" s="37">
        <f t="shared" si="0"/>
        <v>7.7777777777777777</v>
      </c>
      <c r="W28" s="37">
        <f t="shared" si="0"/>
        <v>10.277777777777779</v>
      </c>
      <c r="X28" s="37">
        <f t="shared" si="0"/>
        <v>8.2777777777777786</v>
      </c>
      <c r="Y28" s="37">
        <f t="shared" si="0"/>
        <v>6.333333333333333</v>
      </c>
    </row>
    <row r="29" spans="1:28" x14ac:dyDescent="0.25">
      <c r="B29" s="37">
        <f t="shared" si="1"/>
        <v>8.7222222222222214</v>
      </c>
      <c r="C29" s="37">
        <f t="shared" si="0"/>
        <v>7.8888888888888893</v>
      </c>
      <c r="D29" s="37">
        <f t="shared" si="0"/>
        <v>9.0555555555555554</v>
      </c>
      <c r="E29" s="37">
        <f t="shared" si="0"/>
        <v>5.833333333333333</v>
      </c>
      <c r="F29" s="37">
        <f t="shared" si="0"/>
        <v>6</v>
      </c>
      <c r="G29" s="37" t="str">
        <f t="shared" si="0"/>
        <v/>
      </c>
      <c r="H29" s="37" t="str">
        <f t="shared" si="0"/>
        <v/>
      </c>
      <c r="I29" s="37" t="str">
        <f t="shared" si="0"/>
        <v/>
      </c>
      <c r="J29" s="37" t="str">
        <f t="shared" si="0"/>
        <v/>
      </c>
      <c r="K29" s="37" t="str">
        <f t="shared" si="0"/>
        <v/>
      </c>
      <c r="L29" s="37">
        <f t="shared" si="0"/>
        <v>9.0555555555555554</v>
      </c>
      <c r="M29" s="37">
        <f t="shared" si="0"/>
        <v>8.2777777777777786</v>
      </c>
      <c r="N29" s="37">
        <f t="shared" si="0"/>
        <v>7.2777777777777777</v>
      </c>
      <c r="O29" s="37">
        <f t="shared" si="0"/>
        <v>5.7222222222222223</v>
      </c>
      <c r="P29" s="37">
        <f t="shared" si="0"/>
        <v>5.5555555555555554</v>
      </c>
      <c r="Q29" s="37" t="str">
        <f t="shared" si="0"/>
        <v/>
      </c>
      <c r="R29" s="37" t="str">
        <f t="shared" si="0"/>
        <v/>
      </c>
      <c r="S29" s="37" t="str">
        <f t="shared" si="0"/>
        <v/>
      </c>
      <c r="T29" s="37" t="str">
        <f t="shared" si="0"/>
        <v/>
      </c>
      <c r="U29" s="37">
        <f t="shared" si="0"/>
        <v>8.8333333333333339</v>
      </c>
      <c r="V29" s="37">
        <f t="shared" si="0"/>
        <v>9.1666666666666661</v>
      </c>
      <c r="W29" s="37">
        <f t="shared" si="0"/>
        <v>10.722222222222221</v>
      </c>
      <c r="X29" s="37">
        <f t="shared" si="0"/>
        <v>7.333333333333333</v>
      </c>
      <c r="Y29" s="37">
        <f t="shared" si="0"/>
        <v>5.4444444444444446</v>
      </c>
    </row>
    <row r="30" spans="1:28" x14ac:dyDescent="0.25">
      <c r="B30" s="37">
        <f t="shared" si="1"/>
        <v>10.166666666666666</v>
      </c>
      <c r="C30" s="37">
        <f t="shared" si="0"/>
        <v>8.7777777777777786</v>
      </c>
      <c r="D30" s="37">
        <f t="shared" si="0"/>
        <v>7.5555555555555554</v>
      </c>
      <c r="E30" s="37">
        <f t="shared" si="0"/>
        <v>5.9444444444444446</v>
      </c>
      <c r="F30" s="37">
        <f t="shared" si="0"/>
        <v>5.333333333333333</v>
      </c>
      <c r="G30" s="37" t="str">
        <f t="shared" si="0"/>
        <v/>
      </c>
      <c r="H30" s="37" t="str">
        <f t="shared" si="0"/>
        <v/>
      </c>
      <c r="I30" s="37" t="str">
        <f t="shared" si="0"/>
        <v/>
      </c>
      <c r="J30" s="37" t="str">
        <f t="shared" si="0"/>
        <v/>
      </c>
      <c r="K30" s="37" t="str">
        <f t="shared" si="0"/>
        <v/>
      </c>
      <c r="L30" s="37">
        <f t="shared" si="0"/>
        <v>9.0555555555555554</v>
      </c>
      <c r="M30" s="37">
        <f t="shared" si="0"/>
        <v>9.6111111111111107</v>
      </c>
      <c r="N30" s="37">
        <f t="shared" si="0"/>
        <v>7.7777777777777777</v>
      </c>
      <c r="O30" s="37">
        <f t="shared" si="0"/>
        <v>6.3888888888888893</v>
      </c>
      <c r="P30" s="37">
        <f t="shared" si="0"/>
        <v>4</v>
      </c>
      <c r="Q30" s="37" t="str">
        <f t="shared" si="0"/>
        <v/>
      </c>
      <c r="R30" s="37" t="str">
        <f t="shared" si="0"/>
        <v/>
      </c>
      <c r="S30" s="37" t="str">
        <f t="shared" si="0"/>
        <v/>
      </c>
      <c r="T30" s="37" t="str">
        <f t="shared" si="0"/>
        <v/>
      </c>
      <c r="U30" s="37">
        <f t="shared" si="0"/>
        <v>10.5</v>
      </c>
      <c r="V30" s="37">
        <f t="shared" si="0"/>
        <v>8.8888888888888893</v>
      </c>
      <c r="W30" s="37">
        <f t="shared" si="0"/>
        <v>10</v>
      </c>
      <c r="X30" s="37">
        <f t="shared" si="0"/>
        <v>7.7777777777777777</v>
      </c>
      <c r="Y30" s="37">
        <f t="shared" si="0"/>
        <v>4.9444444444444446</v>
      </c>
    </row>
    <row r="31" spans="1:28" x14ac:dyDescent="0.25">
      <c r="B31" s="37">
        <f t="shared" si="1"/>
        <v>9.3333333333333339</v>
      </c>
      <c r="C31" s="37" t="str">
        <f t="shared" si="0"/>
        <v/>
      </c>
      <c r="D31" s="37" t="str">
        <f t="shared" si="0"/>
        <v/>
      </c>
      <c r="E31" s="37">
        <f t="shared" si="0"/>
        <v>8.3888888888888893</v>
      </c>
      <c r="F31" s="37" t="str">
        <f t="shared" si="0"/>
        <v/>
      </c>
      <c r="G31" s="37" t="str">
        <f t="shared" si="0"/>
        <v/>
      </c>
      <c r="H31" s="37" t="str">
        <f t="shared" si="0"/>
        <v/>
      </c>
      <c r="I31" s="37" t="str">
        <f t="shared" si="0"/>
        <v/>
      </c>
      <c r="J31" s="37" t="str">
        <f t="shared" si="0"/>
        <v/>
      </c>
      <c r="K31" s="37" t="str">
        <f t="shared" si="0"/>
        <v/>
      </c>
      <c r="L31" s="37">
        <f t="shared" si="0"/>
        <v>8.2222222222222214</v>
      </c>
      <c r="M31" s="37" t="str">
        <f t="shared" si="0"/>
        <v/>
      </c>
      <c r="N31" s="37" t="str">
        <f t="shared" si="0"/>
        <v/>
      </c>
      <c r="O31" s="37">
        <f t="shared" si="0"/>
        <v>6.333333333333333</v>
      </c>
      <c r="P31" s="37" t="str">
        <f t="shared" si="0"/>
        <v/>
      </c>
      <c r="Q31" s="37" t="str">
        <f t="shared" si="0"/>
        <v/>
      </c>
      <c r="R31" s="37" t="str">
        <f t="shared" si="0"/>
        <v/>
      </c>
      <c r="S31" s="37" t="str">
        <f t="shared" si="0"/>
        <v/>
      </c>
      <c r="T31" s="37" t="str">
        <f t="shared" si="0"/>
        <v/>
      </c>
      <c r="U31" s="37">
        <f t="shared" si="0"/>
        <v>9.6111111111111107</v>
      </c>
      <c r="V31" s="37" t="str">
        <f t="shared" si="0"/>
        <v/>
      </c>
      <c r="W31" s="37" t="str">
        <f t="shared" si="0"/>
        <v/>
      </c>
      <c r="X31" s="37">
        <f t="shared" si="0"/>
        <v>6.166666666666667</v>
      </c>
      <c r="Y31" s="37" t="str">
        <f t="shared" si="0"/>
        <v/>
      </c>
    </row>
    <row r="32" spans="1:28" x14ac:dyDescent="0.25">
      <c r="B32" s="37">
        <f t="shared" si="1"/>
        <v>7.5555555555555554</v>
      </c>
      <c r="C32" s="37" t="str">
        <f t="shared" si="0"/>
        <v/>
      </c>
      <c r="D32" s="37" t="str">
        <f t="shared" si="0"/>
        <v/>
      </c>
      <c r="E32" s="37">
        <f t="shared" si="0"/>
        <v>8.5</v>
      </c>
      <c r="F32" s="37" t="str">
        <f t="shared" si="0"/>
        <v/>
      </c>
      <c r="G32" s="37" t="str">
        <f t="shared" si="0"/>
        <v/>
      </c>
      <c r="H32" s="37" t="str">
        <f t="shared" si="0"/>
        <v/>
      </c>
      <c r="I32" s="37" t="str">
        <f t="shared" si="0"/>
        <v/>
      </c>
      <c r="J32" s="37" t="str">
        <f t="shared" si="0"/>
        <v/>
      </c>
      <c r="K32" s="37" t="str">
        <f t="shared" si="0"/>
        <v/>
      </c>
      <c r="L32" s="37">
        <f t="shared" si="0"/>
        <v>9.8333333333333339</v>
      </c>
      <c r="M32" s="37" t="str">
        <f t="shared" si="0"/>
        <v/>
      </c>
      <c r="N32" s="37" t="str">
        <f t="shared" si="0"/>
        <v/>
      </c>
      <c r="O32" s="37">
        <f t="shared" si="0"/>
        <v>6.4444444444444446</v>
      </c>
      <c r="P32" s="37" t="str">
        <f t="shared" si="0"/>
        <v/>
      </c>
      <c r="Q32" s="37" t="str">
        <f t="shared" si="0"/>
        <v/>
      </c>
      <c r="R32" s="37" t="str">
        <f t="shared" si="0"/>
        <v/>
      </c>
      <c r="S32" s="37" t="str">
        <f t="shared" si="0"/>
        <v/>
      </c>
      <c r="T32" s="37" t="str">
        <f t="shared" si="0"/>
        <v/>
      </c>
      <c r="U32" s="37">
        <f t="shared" si="0"/>
        <v>9.6111111111111107</v>
      </c>
      <c r="V32" s="37" t="str">
        <f t="shared" si="0"/>
        <v/>
      </c>
      <c r="W32" s="37" t="str">
        <f t="shared" si="0"/>
        <v/>
      </c>
      <c r="X32" s="37">
        <f t="shared" si="0"/>
        <v>6.166666666666667</v>
      </c>
      <c r="Y32" s="37" t="str">
        <f t="shared" si="0"/>
        <v/>
      </c>
    </row>
    <row r="33" spans="1:25" x14ac:dyDescent="0.25">
      <c r="B33" s="37">
        <f t="shared" si="1"/>
        <v>11.222222222222221</v>
      </c>
      <c r="C33" s="37" t="str">
        <f t="shared" si="0"/>
        <v/>
      </c>
      <c r="D33" s="37" t="str">
        <f t="shared" si="0"/>
        <v/>
      </c>
      <c r="E33" s="37" t="str">
        <f t="shared" si="0"/>
        <v/>
      </c>
      <c r="F33" s="37" t="str">
        <f t="shared" si="0"/>
        <v/>
      </c>
      <c r="G33" s="37" t="str">
        <f t="shared" si="0"/>
        <v/>
      </c>
      <c r="H33" s="37" t="str">
        <f t="shared" si="0"/>
        <v/>
      </c>
      <c r="I33" s="37" t="str">
        <f t="shared" si="0"/>
        <v/>
      </c>
      <c r="J33" s="37" t="str">
        <f t="shared" si="0"/>
        <v/>
      </c>
      <c r="K33" s="37" t="str">
        <f t="shared" si="0"/>
        <v/>
      </c>
      <c r="L33" s="37">
        <f t="shared" si="0"/>
        <v>6.833333333333333</v>
      </c>
      <c r="M33" s="37" t="str">
        <f t="shared" si="0"/>
        <v/>
      </c>
      <c r="N33" s="37" t="str">
        <f t="shared" si="0"/>
        <v/>
      </c>
      <c r="O33" s="37" t="str">
        <f t="shared" si="0"/>
        <v/>
      </c>
      <c r="P33" s="37" t="str">
        <f t="shared" si="0"/>
        <v/>
      </c>
      <c r="Q33" s="37" t="str">
        <f t="shared" si="0"/>
        <v/>
      </c>
      <c r="R33" s="37" t="str">
        <f t="shared" si="0"/>
        <v/>
      </c>
      <c r="S33" s="37" t="str">
        <f t="shared" si="0"/>
        <v/>
      </c>
      <c r="T33" s="37" t="str">
        <f t="shared" si="0"/>
        <v/>
      </c>
      <c r="U33" s="37">
        <f t="shared" si="0"/>
        <v>9.6666666666666661</v>
      </c>
      <c r="V33" s="37" t="str">
        <f t="shared" si="0"/>
        <v/>
      </c>
      <c r="W33" s="37" t="str">
        <f t="shared" si="0"/>
        <v/>
      </c>
      <c r="X33" s="37">
        <f t="shared" si="0"/>
        <v>7.4444444444444446</v>
      </c>
      <c r="Y33" s="37" t="str">
        <f t="shared" si="0"/>
        <v/>
      </c>
    </row>
    <row r="34" spans="1:25" x14ac:dyDescent="0.25">
      <c r="B34" s="37">
        <f t="shared" si="1"/>
        <v>10.055555555555555</v>
      </c>
      <c r="C34" s="37" t="str">
        <f t="shared" si="0"/>
        <v/>
      </c>
      <c r="D34" s="37" t="str">
        <f t="shared" si="0"/>
        <v/>
      </c>
      <c r="E34" s="37" t="str">
        <f t="shared" si="0"/>
        <v/>
      </c>
      <c r="F34" s="37" t="str">
        <f t="shared" si="0"/>
        <v/>
      </c>
      <c r="G34" s="37" t="str">
        <f t="shared" si="0"/>
        <v/>
      </c>
      <c r="H34" s="37" t="str">
        <f t="shared" si="0"/>
        <v/>
      </c>
      <c r="I34" s="37" t="str">
        <f t="shared" si="0"/>
        <v/>
      </c>
      <c r="J34" s="37" t="str">
        <f t="shared" si="0"/>
        <v/>
      </c>
      <c r="K34" s="37" t="str">
        <f t="shared" si="0"/>
        <v/>
      </c>
      <c r="L34" s="37">
        <f t="shared" si="0"/>
        <v>8.1111111111111107</v>
      </c>
      <c r="M34" s="37" t="str">
        <f t="shared" si="0"/>
        <v/>
      </c>
      <c r="N34" s="37" t="str">
        <f t="shared" si="0"/>
        <v/>
      </c>
      <c r="O34" s="37" t="str">
        <f t="shared" si="0"/>
        <v/>
      </c>
      <c r="P34" s="37" t="str">
        <f t="shared" si="0"/>
        <v/>
      </c>
      <c r="Q34" s="37" t="str">
        <f t="shared" si="0"/>
        <v/>
      </c>
      <c r="R34" s="37" t="str">
        <f t="shared" si="0"/>
        <v/>
      </c>
      <c r="S34" s="37" t="str">
        <f t="shared" si="0"/>
        <v/>
      </c>
      <c r="T34" s="37" t="str">
        <f t="shared" si="0"/>
        <v/>
      </c>
      <c r="U34" s="37" t="str">
        <f t="shared" si="0"/>
        <v/>
      </c>
      <c r="V34" s="37" t="str">
        <f t="shared" si="0"/>
        <v/>
      </c>
      <c r="W34" s="37" t="str">
        <f t="shared" si="0"/>
        <v/>
      </c>
      <c r="X34" s="37" t="str">
        <f t="shared" si="0"/>
        <v/>
      </c>
      <c r="Y34" s="37" t="str">
        <f t="shared" si="0"/>
        <v/>
      </c>
    </row>
    <row r="35" spans="1:25" x14ac:dyDescent="0.25">
      <c r="B35" s="37">
        <f t="shared" si="1"/>
        <v>9.1111111111111107</v>
      </c>
      <c r="C35" s="37" t="str">
        <f t="shared" si="0"/>
        <v/>
      </c>
      <c r="D35" s="37" t="str">
        <f t="shared" si="0"/>
        <v/>
      </c>
      <c r="E35" s="37" t="str">
        <f t="shared" si="0"/>
        <v/>
      </c>
      <c r="F35" s="37" t="str">
        <f t="shared" si="0"/>
        <v/>
      </c>
      <c r="G35" s="37" t="str">
        <f t="shared" si="0"/>
        <v/>
      </c>
      <c r="H35" s="37" t="str">
        <f t="shared" si="0"/>
        <v/>
      </c>
      <c r="I35" s="37" t="str">
        <f t="shared" si="0"/>
        <v/>
      </c>
      <c r="J35" s="37" t="str">
        <f t="shared" si="0"/>
        <v/>
      </c>
      <c r="K35" s="37" t="str">
        <f t="shared" si="0"/>
        <v/>
      </c>
      <c r="L35" s="37">
        <f t="shared" si="0"/>
        <v>8.2777777777777786</v>
      </c>
      <c r="M35" s="37" t="str">
        <f t="shared" si="0"/>
        <v/>
      </c>
      <c r="N35" s="37" t="str">
        <f t="shared" si="0"/>
        <v/>
      </c>
      <c r="O35" s="37" t="str">
        <f t="shared" si="0"/>
        <v/>
      </c>
      <c r="P35" s="37" t="str">
        <f t="shared" si="0"/>
        <v/>
      </c>
      <c r="Q35" s="37" t="str">
        <f t="shared" si="0"/>
        <v/>
      </c>
      <c r="R35" s="37" t="str">
        <f t="shared" si="0"/>
        <v/>
      </c>
      <c r="S35" s="37" t="str">
        <f t="shared" si="0"/>
        <v/>
      </c>
      <c r="T35" s="37" t="str">
        <f t="shared" si="0"/>
        <v/>
      </c>
      <c r="U35" s="37" t="str">
        <f t="shared" si="0"/>
        <v/>
      </c>
      <c r="V35" s="37" t="str">
        <f t="shared" si="0"/>
        <v/>
      </c>
      <c r="W35" s="37" t="str">
        <f t="shared" si="0"/>
        <v/>
      </c>
      <c r="X35" s="37" t="str">
        <f t="shared" si="0"/>
        <v/>
      </c>
      <c r="Y35" s="37" t="str">
        <f t="shared" si="0"/>
        <v/>
      </c>
    </row>
    <row r="36" spans="1:25" x14ac:dyDescent="0.25">
      <c r="B36" s="37">
        <f t="shared" si="1"/>
        <v>6.833333333333333</v>
      </c>
      <c r="C36" s="37" t="str">
        <f t="shared" si="0"/>
        <v/>
      </c>
      <c r="D36" s="37" t="str">
        <f t="shared" si="0"/>
        <v/>
      </c>
      <c r="E36" s="37" t="str">
        <f t="shared" si="0"/>
        <v/>
      </c>
      <c r="F36" s="37" t="str">
        <f t="shared" si="0"/>
        <v/>
      </c>
      <c r="G36" s="37" t="str">
        <f t="shared" si="0"/>
        <v/>
      </c>
      <c r="H36" s="37" t="str">
        <f t="shared" si="0"/>
        <v/>
      </c>
      <c r="I36" s="37" t="str">
        <f t="shared" si="0"/>
        <v/>
      </c>
      <c r="J36" s="37" t="str">
        <f t="shared" si="0"/>
        <v/>
      </c>
      <c r="K36" s="37" t="str">
        <f t="shared" si="0"/>
        <v/>
      </c>
      <c r="L36" s="37">
        <f t="shared" si="0"/>
        <v>8.8888888888888893</v>
      </c>
      <c r="M36" s="37" t="str">
        <f t="shared" si="0"/>
        <v/>
      </c>
      <c r="N36" s="37" t="str">
        <f t="shared" si="0"/>
        <v/>
      </c>
      <c r="O36" s="37" t="str">
        <f t="shared" si="0"/>
        <v/>
      </c>
      <c r="P36" s="37" t="str">
        <f t="shared" si="0"/>
        <v/>
      </c>
      <c r="Q36" s="37" t="str">
        <f t="shared" si="0"/>
        <v/>
      </c>
      <c r="R36" s="37" t="str">
        <f t="shared" si="0"/>
        <v/>
      </c>
      <c r="S36" s="37" t="str">
        <f t="shared" si="0"/>
        <v/>
      </c>
      <c r="T36" s="37" t="str">
        <f t="shared" ref="C36:Y42" si="2">IF(T15&lt;&gt;"",T15/18,"")</f>
        <v/>
      </c>
      <c r="U36" s="37" t="str">
        <f t="shared" si="2"/>
        <v/>
      </c>
      <c r="V36" s="37" t="str">
        <f t="shared" si="2"/>
        <v/>
      </c>
      <c r="W36" s="37" t="str">
        <f t="shared" si="2"/>
        <v/>
      </c>
      <c r="X36" s="37" t="str">
        <f t="shared" si="2"/>
        <v/>
      </c>
      <c r="Y36" s="37" t="str">
        <f t="shared" si="2"/>
        <v/>
      </c>
    </row>
    <row r="37" spans="1:25" x14ac:dyDescent="0.25">
      <c r="B37" s="37">
        <f t="shared" si="1"/>
        <v>8.8333333333333339</v>
      </c>
      <c r="C37" s="37" t="str">
        <f t="shared" si="2"/>
        <v/>
      </c>
      <c r="D37" s="37" t="str">
        <f t="shared" si="2"/>
        <v/>
      </c>
      <c r="E37" s="37" t="str">
        <f t="shared" si="2"/>
        <v/>
      </c>
      <c r="F37" s="37" t="str">
        <f t="shared" si="2"/>
        <v/>
      </c>
      <c r="G37" s="37" t="str">
        <f t="shared" si="2"/>
        <v/>
      </c>
      <c r="H37" s="37" t="str">
        <f t="shared" si="2"/>
        <v/>
      </c>
      <c r="I37" s="37" t="str">
        <f t="shared" si="2"/>
        <v/>
      </c>
      <c r="J37" s="37" t="str">
        <f t="shared" si="2"/>
        <v/>
      </c>
      <c r="K37" s="37" t="str">
        <f t="shared" si="2"/>
        <v/>
      </c>
      <c r="L37" s="37" t="str">
        <f t="shared" si="2"/>
        <v/>
      </c>
      <c r="M37" s="37" t="str">
        <f t="shared" si="2"/>
        <v/>
      </c>
      <c r="N37" s="37" t="str">
        <f t="shared" si="2"/>
        <v/>
      </c>
      <c r="O37" s="37" t="str">
        <f t="shared" si="2"/>
        <v/>
      </c>
      <c r="P37" s="37" t="str">
        <f t="shared" si="2"/>
        <v/>
      </c>
      <c r="Q37" s="37" t="str">
        <f t="shared" si="2"/>
        <v/>
      </c>
      <c r="R37" s="37" t="str">
        <f t="shared" si="2"/>
        <v/>
      </c>
      <c r="S37" s="37" t="str">
        <f t="shared" si="2"/>
        <v/>
      </c>
      <c r="T37" s="37" t="str">
        <f t="shared" si="2"/>
        <v/>
      </c>
      <c r="U37" s="37" t="str">
        <f t="shared" si="2"/>
        <v/>
      </c>
      <c r="V37" s="37" t="str">
        <f t="shared" si="2"/>
        <v/>
      </c>
      <c r="W37" s="37" t="str">
        <f t="shared" si="2"/>
        <v/>
      </c>
      <c r="X37" s="37" t="str">
        <f t="shared" si="2"/>
        <v/>
      </c>
      <c r="Y37" s="37" t="str">
        <f t="shared" si="2"/>
        <v/>
      </c>
    </row>
    <row r="38" spans="1:25" x14ac:dyDescent="0.25">
      <c r="B38" s="37">
        <f t="shared" si="1"/>
        <v>9.9444444444444446</v>
      </c>
      <c r="C38" s="37" t="str">
        <f t="shared" si="2"/>
        <v/>
      </c>
      <c r="D38" s="37" t="str">
        <f t="shared" si="2"/>
        <v/>
      </c>
      <c r="E38" s="37" t="str">
        <f t="shared" si="2"/>
        <v/>
      </c>
      <c r="F38" s="37" t="str">
        <f t="shared" si="2"/>
        <v/>
      </c>
      <c r="G38" s="37" t="str">
        <f t="shared" si="2"/>
        <v/>
      </c>
      <c r="H38" s="37" t="str">
        <f t="shared" si="2"/>
        <v/>
      </c>
      <c r="I38" s="37" t="str">
        <f t="shared" si="2"/>
        <v/>
      </c>
      <c r="J38" s="37" t="str">
        <f t="shared" si="2"/>
        <v/>
      </c>
      <c r="K38" s="37" t="str">
        <f t="shared" si="2"/>
        <v/>
      </c>
      <c r="L38" s="37" t="str">
        <f t="shared" si="2"/>
        <v/>
      </c>
      <c r="M38" s="37" t="str">
        <f t="shared" si="2"/>
        <v/>
      </c>
      <c r="N38" s="37" t="str">
        <f t="shared" si="2"/>
        <v/>
      </c>
      <c r="O38" s="37" t="str">
        <f t="shared" si="2"/>
        <v/>
      </c>
      <c r="P38" s="37" t="str">
        <f t="shared" si="2"/>
        <v/>
      </c>
      <c r="Q38" s="37" t="str">
        <f t="shared" si="2"/>
        <v/>
      </c>
      <c r="R38" s="37" t="str">
        <f t="shared" si="2"/>
        <v/>
      </c>
      <c r="S38" s="37" t="str">
        <f t="shared" si="2"/>
        <v/>
      </c>
      <c r="T38" s="37" t="str">
        <f t="shared" si="2"/>
        <v/>
      </c>
      <c r="U38" s="37" t="str">
        <f t="shared" si="2"/>
        <v/>
      </c>
      <c r="V38" s="37" t="str">
        <f t="shared" si="2"/>
        <v/>
      </c>
      <c r="W38" s="37" t="str">
        <f t="shared" si="2"/>
        <v/>
      </c>
      <c r="X38" s="37" t="str">
        <f t="shared" si="2"/>
        <v/>
      </c>
      <c r="Y38" s="37" t="str">
        <f t="shared" si="2"/>
        <v/>
      </c>
    </row>
    <row r="39" spans="1:25" x14ac:dyDescent="0.25">
      <c r="B39" s="37">
        <f t="shared" si="1"/>
        <v>8.2777777777777786</v>
      </c>
      <c r="C39" s="37" t="str">
        <f t="shared" si="2"/>
        <v/>
      </c>
      <c r="D39" s="37" t="str">
        <f t="shared" si="2"/>
        <v/>
      </c>
      <c r="E39" s="37" t="str">
        <f t="shared" si="2"/>
        <v/>
      </c>
      <c r="F39" s="37" t="str">
        <f t="shared" si="2"/>
        <v/>
      </c>
      <c r="G39" s="37" t="str">
        <f t="shared" si="2"/>
        <v/>
      </c>
      <c r="H39" s="37" t="str">
        <f t="shared" si="2"/>
        <v/>
      </c>
      <c r="I39" s="37" t="str">
        <f t="shared" si="2"/>
        <v/>
      </c>
      <c r="J39" s="37" t="str">
        <f t="shared" si="2"/>
        <v/>
      </c>
      <c r="K39" s="37" t="str">
        <f t="shared" si="2"/>
        <v/>
      </c>
      <c r="L39" s="37" t="str">
        <f t="shared" si="2"/>
        <v/>
      </c>
      <c r="M39" s="37" t="str">
        <f t="shared" si="2"/>
        <v/>
      </c>
      <c r="N39" s="37" t="str">
        <f t="shared" si="2"/>
        <v/>
      </c>
      <c r="O39" s="37" t="str">
        <f t="shared" si="2"/>
        <v/>
      </c>
      <c r="P39" s="37" t="str">
        <f t="shared" si="2"/>
        <v/>
      </c>
      <c r="Q39" s="37" t="str">
        <f t="shared" si="2"/>
        <v/>
      </c>
      <c r="R39" s="37" t="str">
        <f t="shared" si="2"/>
        <v/>
      </c>
      <c r="S39" s="37" t="str">
        <f t="shared" si="2"/>
        <v/>
      </c>
      <c r="T39" s="37" t="str">
        <f t="shared" si="2"/>
        <v/>
      </c>
      <c r="U39" s="37" t="str">
        <f t="shared" si="2"/>
        <v/>
      </c>
      <c r="V39" s="37" t="str">
        <f t="shared" si="2"/>
        <v/>
      </c>
      <c r="W39" s="37" t="str">
        <f t="shared" si="2"/>
        <v/>
      </c>
      <c r="X39" s="37" t="str">
        <f t="shared" si="2"/>
        <v/>
      </c>
      <c r="Y39" s="37" t="str">
        <f t="shared" si="2"/>
        <v/>
      </c>
    </row>
    <row r="40" spans="1:25" x14ac:dyDescent="0.25">
      <c r="B40" s="37">
        <f t="shared" si="1"/>
        <v>10.777777777777779</v>
      </c>
      <c r="C40" s="37" t="str">
        <f t="shared" si="2"/>
        <v/>
      </c>
      <c r="D40" s="37" t="str">
        <f t="shared" si="2"/>
        <v/>
      </c>
      <c r="E40" s="37" t="str">
        <f t="shared" si="2"/>
        <v/>
      </c>
      <c r="F40" s="37" t="str">
        <f t="shared" si="2"/>
        <v/>
      </c>
      <c r="G40" s="37" t="str">
        <f t="shared" si="2"/>
        <v/>
      </c>
      <c r="H40" s="37" t="str">
        <f t="shared" si="2"/>
        <v/>
      </c>
      <c r="I40" s="37" t="str">
        <f t="shared" si="2"/>
        <v/>
      </c>
      <c r="J40" s="37" t="str">
        <f t="shared" si="2"/>
        <v/>
      </c>
      <c r="K40" s="37" t="str">
        <f t="shared" si="2"/>
        <v/>
      </c>
      <c r="L40" s="37" t="str">
        <f t="shared" si="2"/>
        <v/>
      </c>
      <c r="M40" s="37" t="str">
        <f t="shared" si="2"/>
        <v/>
      </c>
      <c r="N40" s="37" t="str">
        <f t="shared" si="2"/>
        <v/>
      </c>
      <c r="O40" s="37" t="str">
        <f t="shared" si="2"/>
        <v/>
      </c>
      <c r="P40" s="37" t="str">
        <f t="shared" si="2"/>
        <v/>
      </c>
      <c r="Q40" s="37" t="str">
        <f t="shared" si="2"/>
        <v/>
      </c>
      <c r="R40" s="37" t="str">
        <f t="shared" si="2"/>
        <v/>
      </c>
      <c r="S40" s="37" t="str">
        <f t="shared" si="2"/>
        <v/>
      </c>
      <c r="T40" s="37" t="str">
        <f t="shared" si="2"/>
        <v/>
      </c>
      <c r="U40" s="37" t="str">
        <f t="shared" si="2"/>
        <v/>
      </c>
      <c r="V40" s="37" t="str">
        <f t="shared" si="2"/>
        <v/>
      </c>
      <c r="W40" s="37" t="str">
        <f t="shared" si="2"/>
        <v/>
      </c>
      <c r="X40" s="37" t="str">
        <f t="shared" si="2"/>
        <v/>
      </c>
      <c r="Y40" s="37" t="str">
        <f t="shared" si="2"/>
        <v/>
      </c>
    </row>
    <row r="41" spans="1:25" x14ac:dyDescent="0.25">
      <c r="B41" s="37">
        <f t="shared" si="1"/>
        <v>9.4444444444444446</v>
      </c>
      <c r="C41" s="37" t="str">
        <f t="shared" si="2"/>
        <v/>
      </c>
      <c r="D41" s="37" t="str">
        <f t="shared" si="2"/>
        <v/>
      </c>
      <c r="E41" s="37" t="str">
        <f t="shared" si="2"/>
        <v/>
      </c>
      <c r="F41" s="37" t="str">
        <f t="shared" si="2"/>
        <v/>
      </c>
      <c r="G41" s="37" t="str">
        <f t="shared" si="2"/>
        <v/>
      </c>
      <c r="H41" s="37" t="str">
        <f t="shared" si="2"/>
        <v/>
      </c>
      <c r="I41" s="37" t="str">
        <f t="shared" si="2"/>
        <v/>
      </c>
      <c r="J41" s="37" t="str">
        <f t="shared" si="2"/>
        <v/>
      </c>
      <c r="K41" s="37" t="str">
        <f t="shared" si="2"/>
        <v/>
      </c>
      <c r="L41" s="37" t="str">
        <f t="shared" si="2"/>
        <v/>
      </c>
      <c r="M41" s="37" t="str">
        <f t="shared" si="2"/>
        <v/>
      </c>
      <c r="N41" s="37" t="str">
        <f t="shared" si="2"/>
        <v/>
      </c>
      <c r="O41" s="37" t="str">
        <f t="shared" si="2"/>
        <v/>
      </c>
      <c r="P41" s="37" t="str">
        <f t="shared" si="2"/>
        <v/>
      </c>
      <c r="Q41" s="37" t="str">
        <f t="shared" si="2"/>
        <v/>
      </c>
      <c r="R41" s="37" t="str">
        <f t="shared" si="2"/>
        <v/>
      </c>
      <c r="S41" s="37" t="str">
        <f t="shared" si="2"/>
        <v/>
      </c>
      <c r="T41" s="37" t="str">
        <f t="shared" si="2"/>
        <v/>
      </c>
      <c r="U41" s="37" t="str">
        <f t="shared" si="2"/>
        <v/>
      </c>
      <c r="V41" s="37" t="str">
        <f t="shared" si="2"/>
        <v/>
      </c>
      <c r="W41" s="37" t="str">
        <f t="shared" si="2"/>
        <v/>
      </c>
      <c r="X41" s="37" t="str">
        <f t="shared" si="2"/>
        <v/>
      </c>
      <c r="Y41" s="37" t="str">
        <f t="shared" si="2"/>
        <v/>
      </c>
    </row>
    <row r="42" spans="1:25" x14ac:dyDescent="0.25">
      <c r="B42" s="37">
        <f t="shared" si="1"/>
        <v>10.444444444444445</v>
      </c>
      <c r="C42" s="37" t="str">
        <f t="shared" si="2"/>
        <v/>
      </c>
      <c r="D42" s="37" t="str">
        <f t="shared" si="2"/>
        <v/>
      </c>
      <c r="E42" s="37" t="str">
        <f t="shared" si="2"/>
        <v/>
      </c>
      <c r="F42" s="37" t="str">
        <f t="shared" si="2"/>
        <v/>
      </c>
      <c r="G42" s="37" t="str">
        <f t="shared" si="2"/>
        <v/>
      </c>
      <c r="H42" s="37" t="str">
        <f t="shared" si="2"/>
        <v/>
      </c>
      <c r="I42" s="37" t="str">
        <f t="shared" si="2"/>
        <v/>
      </c>
      <c r="J42" s="37" t="str">
        <f t="shared" si="2"/>
        <v/>
      </c>
      <c r="K42" s="37" t="str">
        <f t="shared" si="2"/>
        <v/>
      </c>
      <c r="L42" s="37" t="str">
        <f t="shared" si="2"/>
        <v/>
      </c>
      <c r="M42" s="37" t="str">
        <f t="shared" si="2"/>
        <v/>
      </c>
      <c r="N42" s="37" t="str">
        <f t="shared" si="2"/>
        <v/>
      </c>
      <c r="O42" s="37" t="str">
        <f t="shared" si="2"/>
        <v/>
      </c>
      <c r="P42" s="37" t="str">
        <f t="shared" si="2"/>
        <v/>
      </c>
      <c r="Q42" s="37" t="str">
        <f t="shared" si="2"/>
        <v/>
      </c>
      <c r="R42" s="37" t="str">
        <f t="shared" si="2"/>
        <v/>
      </c>
      <c r="S42" s="37" t="str">
        <f t="shared" si="2"/>
        <v/>
      </c>
      <c r="T42" s="37" t="str">
        <f t="shared" si="2"/>
        <v/>
      </c>
      <c r="U42" s="37" t="str">
        <f t="shared" si="2"/>
        <v/>
      </c>
      <c r="V42" s="37" t="str">
        <f t="shared" si="2"/>
        <v/>
      </c>
      <c r="W42" s="37" t="str">
        <f t="shared" si="2"/>
        <v/>
      </c>
      <c r="X42" s="37" t="str">
        <f t="shared" si="2"/>
        <v/>
      </c>
      <c r="Y42" s="37" t="str">
        <f t="shared" si="2"/>
        <v/>
      </c>
    </row>
    <row r="43" spans="1:25" x14ac:dyDescent="0.25">
      <c r="B43" s="37" t="s">
        <v>2</v>
      </c>
      <c r="C43">
        <v>0.3</v>
      </c>
      <c r="D43">
        <v>1</v>
      </c>
      <c r="E43">
        <v>3</v>
      </c>
      <c r="F43">
        <v>9</v>
      </c>
      <c r="L43" t="s">
        <v>2</v>
      </c>
      <c r="M43">
        <v>0.3</v>
      </c>
      <c r="N43">
        <v>1</v>
      </c>
      <c r="O43">
        <v>3</v>
      </c>
      <c r="P43">
        <v>9</v>
      </c>
      <c r="U43" t="s">
        <v>2</v>
      </c>
      <c r="V43">
        <v>0.3</v>
      </c>
      <c r="W43">
        <v>1</v>
      </c>
      <c r="X43">
        <v>3</v>
      </c>
      <c r="Y43">
        <v>9</v>
      </c>
    </row>
    <row r="44" spans="1:25" x14ac:dyDescent="0.25">
      <c r="A44" s="8" t="s">
        <v>3</v>
      </c>
      <c r="B44" s="38">
        <f>AVERAGE(B25:B42)</f>
        <v>9.2746913580246915</v>
      </c>
      <c r="C44" s="38">
        <f t="shared" ref="C44:Y44" si="3">AVERAGE(C25:C42)</f>
        <v>8.4722222222222232</v>
      </c>
      <c r="D44" s="38">
        <f t="shared" si="3"/>
        <v>8</v>
      </c>
      <c r="E44" s="38">
        <f t="shared" si="3"/>
        <v>6.625</v>
      </c>
      <c r="F44" s="38">
        <f t="shared" si="3"/>
        <v>5.6388888888888893</v>
      </c>
      <c r="G44" s="38"/>
      <c r="H44" s="38"/>
      <c r="I44" s="38"/>
      <c r="J44" s="38"/>
      <c r="K44" s="38"/>
      <c r="L44" s="38">
        <f t="shared" si="3"/>
        <v>8.606481481481481</v>
      </c>
      <c r="M44" s="38">
        <f t="shared" si="3"/>
        <v>8.4537037037037042</v>
      </c>
      <c r="N44" s="38">
        <f t="shared" si="3"/>
        <v>7.6388888888888893</v>
      </c>
      <c r="O44" s="38">
        <f t="shared" si="3"/>
        <v>6.7361111111111116</v>
      </c>
      <c r="P44" s="38">
        <f t="shared" si="3"/>
        <v>4.6759259259259265</v>
      </c>
      <c r="Q44" s="38"/>
      <c r="R44" s="38"/>
      <c r="S44" s="38"/>
      <c r="T44" s="38"/>
      <c r="U44" s="38">
        <f t="shared" si="3"/>
        <v>10.30246913580247</v>
      </c>
      <c r="V44" s="38">
        <f t="shared" si="3"/>
        <v>9.0277777777777768</v>
      </c>
      <c r="W44" s="38">
        <f t="shared" si="3"/>
        <v>9.5277777777777768</v>
      </c>
      <c r="X44" s="38">
        <f t="shared" si="3"/>
        <v>7.2407407407407414</v>
      </c>
      <c r="Y44" s="38">
        <f t="shared" si="3"/>
        <v>5.6388888888888893</v>
      </c>
    </row>
    <row r="45" spans="1:25" x14ac:dyDescent="0.25">
      <c r="A45" s="39" t="s">
        <v>9</v>
      </c>
      <c r="B45" s="40">
        <f>(_xlfn.STDEV.P(B25:B42))/(SQRT(COUNT(B25:B42)))</f>
        <v>0.26154460929580281</v>
      </c>
      <c r="C45" s="40">
        <f t="shared" ref="C45:Y45" si="4">(_xlfn.STDEV.P(C25:C42))/(SQRT(COUNT(C25:C42)))</f>
        <v>0.35878882907403253</v>
      </c>
      <c r="D45" s="40">
        <f t="shared" si="4"/>
        <v>0.32736425054932755</v>
      </c>
      <c r="E45" s="40">
        <f t="shared" si="4"/>
        <v>0.3950101088720524</v>
      </c>
      <c r="F45" s="40">
        <f t="shared" si="4"/>
        <v>0.25618213578253507</v>
      </c>
      <c r="G45" s="40"/>
      <c r="H45" s="40"/>
      <c r="I45" s="40"/>
      <c r="J45" s="40"/>
      <c r="K45" s="40"/>
      <c r="L45" s="40">
        <f t="shared" si="4"/>
        <v>0.21471285229158066</v>
      </c>
      <c r="M45" s="40">
        <f t="shared" si="4"/>
        <v>0.39920545802100532</v>
      </c>
      <c r="N45" s="40">
        <f t="shared" si="4"/>
        <v>0.22934196437964496</v>
      </c>
      <c r="O45" s="40">
        <f t="shared" si="4"/>
        <v>0.32686873710450642</v>
      </c>
      <c r="P45" s="40">
        <f t="shared" si="4"/>
        <v>0.24088908060369055</v>
      </c>
      <c r="Q45" s="40"/>
      <c r="R45" s="40"/>
      <c r="S45" s="40"/>
      <c r="T45" s="40"/>
      <c r="U45" s="40">
        <f t="shared" si="4"/>
        <v>0.31464666425704163</v>
      </c>
      <c r="V45" s="40">
        <f t="shared" si="4"/>
        <v>0.44881149253322994</v>
      </c>
      <c r="W45" s="40">
        <f t="shared" si="4"/>
        <v>0.58527747748532089</v>
      </c>
      <c r="X45" s="40">
        <f t="shared" si="4"/>
        <v>0.399092095685051</v>
      </c>
      <c r="Y45" s="40">
        <f t="shared" si="4"/>
        <v>0.20148199210174944</v>
      </c>
    </row>
    <row r="46" spans="1:25" x14ac:dyDescent="0.25">
      <c r="A46" t="s">
        <v>10</v>
      </c>
      <c r="B46" s="37">
        <f>COUNT(B25:B42)</f>
        <v>18</v>
      </c>
      <c r="C46" s="37">
        <f t="shared" ref="C46:Y46" si="5">COUNT(C25:C42)</f>
        <v>6</v>
      </c>
      <c r="D46" s="37">
        <f t="shared" si="5"/>
        <v>6</v>
      </c>
      <c r="E46" s="37">
        <f t="shared" si="5"/>
        <v>8</v>
      </c>
      <c r="F46" s="37">
        <f t="shared" si="5"/>
        <v>6</v>
      </c>
      <c r="G46" s="37"/>
      <c r="H46" s="37"/>
      <c r="I46" s="37"/>
      <c r="J46" s="37"/>
      <c r="K46" s="37"/>
      <c r="L46" s="37">
        <f t="shared" si="5"/>
        <v>12</v>
      </c>
      <c r="M46" s="37">
        <f t="shared" si="5"/>
        <v>6</v>
      </c>
      <c r="N46" s="37">
        <f t="shared" si="5"/>
        <v>6</v>
      </c>
      <c r="O46" s="37">
        <f t="shared" si="5"/>
        <v>8</v>
      </c>
      <c r="P46" s="37">
        <f t="shared" si="5"/>
        <v>6</v>
      </c>
      <c r="Q46" s="37"/>
      <c r="R46" s="37"/>
      <c r="S46" s="37"/>
      <c r="T46" s="37"/>
      <c r="U46" s="37">
        <f t="shared" si="5"/>
        <v>9</v>
      </c>
      <c r="V46" s="37">
        <f t="shared" si="5"/>
        <v>6</v>
      </c>
      <c r="W46" s="37">
        <f t="shared" si="5"/>
        <v>6</v>
      </c>
      <c r="X46" s="37">
        <f t="shared" si="5"/>
        <v>9</v>
      </c>
      <c r="Y46" s="37">
        <f t="shared" si="5"/>
        <v>6</v>
      </c>
    </row>
    <row r="47" spans="1:25" x14ac:dyDescent="0.25">
      <c r="A47" s="41" t="s">
        <v>11</v>
      </c>
      <c r="B47" s="42">
        <f>TTEST($B25:$B42,B25:B42,2,2)</f>
        <v>1</v>
      </c>
      <c r="C47" s="42">
        <f t="shared" ref="C47:L47" si="6">TTEST($B25:$B42,C25:C42,2,2)</f>
        <v>0.13723876093076534</v>
      </c>
      <c r="D47" s="42">
        <f t="shared" si="6"/>
        <v>2.0984159694211902E-2</v>
      </c>
      <c r="E47" s="42">
        <f t="shared" si="6"/>
        <v>1.5621094172505377E-5</v>
      </c>
      <c r="F47" s="42">
        <f t="shared" si="6"/>
        <v>2.5806628710068703E-7</v>
      </c>
      <c r="G47" s="42"/>
      <c r="H47" s="42"/>
      <c r="I47" s="42"/>
      <c r="J47" s="42"/>
      <c r="K47" s="42"/>
      <c r="L47" s="42">
        <f>TTEST($L25:$L36,L25:L36,2,2)</f>
        <v>1</v>
      </c>
      <c r="M47" s="42">
        <f t="shared" ref="M47:P47" si="7">TTEST($L25:$L36,M25:M36,2,2)</f>
        <v>0.73279838597786839</v>
      </c>
      <c r="N47" s="42">
        <f t="shared" si="7"/>
        <v>1.746758244285429E-2</v>
      </c>
      <c r="O47" s="42">
        <f t="shared" si="7"/>
        <v>1.6499246592359637E-4</v>
      </c>
      <c r="P47" s="42">
        <f t="shared" si="7"/>
        <v>1.1451787223509044E-8</v>
      </c>
      <c r="Q47" s="37"/>
      <c r="R47" s="37"/>
      <c r="S47" s="37"/>
      <c r="T47" s="37"/>
      <c r="U47" s="42">
        <f>TTEST($U25:$U33,U25:U33,2,2)</f>
        <v>1</v>
      </c>
      <c r="V47" s="42">
        <f t="shared" ref="V47:Y47" si="8">TTEST($U25:$U33,V25:V33,2,2)</f>
        <v>4.3879163561941721E-2</v>
      </c>
      <c r="W47" s="42">
        <f t="shared" si="8"/>
        <v>0.26115062580681925</v>
      </c>
      <c r="X47" s="42">
        <f t="shared" si="8"/>
        <v>3.4146242451403329E-5</v>
      </c>
      <c r="Y47" s="42">
        <f t="shared" si="8"/>
        <v>1.1897732219474976E-7</v>
      </c>
    </row>
    <row r="49" spans="2:24" x14ac:dyDescent="0.25">
      <c r="C49" s="8" t="s">
        <v>3</v>
      </c>
      <c r="D49" s="39" t="s">
        <v>9</v>
      </c>
      <c r="E49" t="s">
        <v>10</v>
      </c>
    </row>
    <row r="50" spans="2:24" x14ac:dyDescent="0.25">
      <c r="B50" s="37" t="s">
        <v>2</v>
      </c>
      <c r="C50" s="38">
        <v>9.2746913580246915</v>
      </c>
      <c r="D50" s="40">
        <v>0.26154460929580281</v>
      </c>
      <c r="E50" s="37">
        <v>18</v>
      </c>
      <c r="L50" t="s">
        <v>2</v>
      </c>
      <c r="M50" s="38">
        <v>8.606481481481481</v>
      </c>
      <c r="N50" s="40">
        <v>0.21471285229158066</v>
      </c>
      <c r="O50" s="37">
        <v>12</v>
      </c>
      <c r="U50" t="s">
        <v>2</v>
      </c>
      <c r="V50" s="38">
        <v>10.30246913580247</v>
      </c>
      <c r="W50" s="40">
        <v>0.31464666425704163</v>
      </c>
      <c r="X50" s="37">
        <v>9</v>
      </c>
    </row>
    <row r="51" spans="2:24" x14ac:dyDescent="0.25">
      <c r="B51">
        <v>0.3</v>
      </c>
      <c r="C51" s="38">
        <v>8.4722222222222232</v>
      </c>
      <c r="D51" s="40">
        <v>0.35878882907403253</v>
      </c>
      <c r="E51" s="37">
        <v>6</v>
      </c>
      <c r="L51">
        <v>0.3</v>
      </c>
      <c r="M51" s="38">
        <v>8.4537037037037042</v>
      </c>
      <c r="N51" s="40">
        <v>0.39920545802100532</v>
      </c>
      <c r="O51" s="37">
        <v>6</v>
      </c>
      <c r="U51">
        <v>0.3</v>
      </c>
      <c r="V51" s="38">
        <v>9.0277777777777768</v>
      </c>
      <c r="W51" s="40">
        <v>0.44881149253322994</v>
      </c>
      <c r="X51" s="37">
        <v>6</v>
      </c>
    </row>
    <row r="52" spans="2:24" x14ac:dyDescent="0.25">
      <c r="B52">
        <v>1</v>
      </c>
      <c r="C52" s="38">
        <v>8</v>
      </c>
      <c r="D52" s="40">
        <v>0.32736425054932755</v>
      </c>
      <c r="E52" s="37">
        <v>6</v>
      </c>
      <c r="L52">
        <v>1</v>
      </c>
      <c r="M52" s="38">
        <v>7.6388888888888893</v>
      </c>
      <c r="N52" s="40">
        <v>0.22934196437964496</v>
      </c>
      <c r="O52" s="37">
        <v>6</v>
      </c>
      <c r="U52">
        <v>1</v>
      </c>
      <c r="V52" s="38">
        <v>9.5277777777777768</v>
      </c>
      <c r="W52" s="40">
        <v>0.58527747748532089</v>
      </c>
      <c r="X52" s="37">
        <v>6</v>
      </c>
    </row>
    <row r="53" spans="2:24" x14ac:dyDescent="0.25">
      <c r="B53">
        <v>3</v>
      </c>
      <c r="C53" s="38">
        <v>6.625</v>
      </c>
      <c r="D53" s="40">
        <v>0.3950101088720524</v>
      </c>
      <c r="E53" s="37">
        <v>8</v>
      </c>
      <c r="L53">
        <v>3</v>
      </c>
      <c r="M53" s="38">
        <v>6.7361111111111116</v>
      </c>
      <c r="N53" s="40">
        <v>0.32686873710450642</v>
      </c>
      <c r="O53" s="37">
        <v>8</v>
      </c>
      <c r="U53">
        <v>3</v>
      </c>
      <c r="V53" s="38">
        <v>7.2407407407407414</v>
      </c>
      <c r="W53" s="40">
        <v>0.399092095685051</v>
      </c>
      <c r="X53" s="37">
        <v>9</v>
      </c>
    </row>
    <row r="54" spans="2:24" x14ac:dyDescent="0.25">
      <c r="B54">
        <v>9</v>
      </c>
      <c r="C54" s="38">
        <v>5.6388888888888893</v>
      </c>
      <c r="D54" s="40">
        <v>0.25618213578253507</v>
      </c>
      <c r="E54" s="37">
        <v>6</v>
      </c>
      <c r="L54">
        <v>9</v>
      </c>
      <c r="M54" s="38">
        <v>4.6759259259259265</v>
      </c>
      <c r="N54" s="40">
        <v>0.24088908060369055</v>
      </c>
      <c r="O54" s="37">
        <v>6</v>
      </c>
      <c r="U54">
        <v>9</v>
      </c>
      <c r="V54" s="38">
        <v>5.6388888888888893</v>
      </c>
      <c r="W54" s="40">
        <v>0.20148199210174944</v>
      </c>
      <c r="X54" s="37">
        <v>6</v>
      </c>
    </row>
  </sheetData>
  <conditionalFormatting sqref="B47:F47 L47:P47">
    <cfRule type="cellIs" dxfId="2" priority="2" operator="lessThan">
      <formula>0.051</formula>
    </cfRule>
  </conditionalFormatting>
  <conditionalFormatting sqref="U47:Y47">
    <cfRule type="cellIs" dxfId="0" priority="1" operator="lessThan">
      <formula>0.051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J14" sqref="J14"/>
    </sheetView>
  </sheetViews>
  <sheetFormatPr defaultRowHeight="15" x14ac:dyDescent="0.25"/>
  <cols>
    <col min="1" max="1" width="11.28515625" bestFit="1" customWidth="1"/>
    <col min="2" max="4" width="9" bestFit="1" customWidth="1"/>
    <col min="5" max="6" width="11" bestFit="1" customWidth="1"/>
    <col min="7" max="7" width="9" bestFit="1" customWidth="1"/>
    <col min="8" max="8" width="10" bestFit="1" customWidth="1"/>
  </cols>
  <sheetData>
    <row r="1" spans="1:10" x14ac:dyDescent="0.25">
      <c r="A1" s="13">
        <v>42965</v>
      </c>
      <c r="B1" s="1" t="s">
        <v>7</v>
      </c>
      <c r="C1" s="1"/>
      <c r="D1" s="1"/>
      <c r="E1" s="1"/>
      <c r="F1" s="1"/>
      <c r="G1" s="1"/>
      <c r="H1" s="1"/>
      <c r="I1" s="2"/>
    </row>
    <row r="2" spans="1:10" x14ac:dyDescent="0.25">
      <c r="A2" s="1" t="s">
        <v>0</v>
      </c>
      <c r="B2" s="1">
        <v>81</v>
      </c>
      <c r="C2" s="1">
        <v>83</v>
      </c>
      <c r="D2" s="1">
        <v>84</v>
      </c>
      <c r="E2" s="1">
        <v>86</v>
      </c>
      <c r="F2" s="1">
        <v>85</v>
      </c>
      <c r="G2" s="1">
        <v>89</v>
      </c>
      <c r="H2" s="3">
        <v>90</v>
      </c>
      <c r="I2" s="2"/>
    </row>
    <row r="3" spans="1:10" x14ac:dyDescent="0.25">
      <c r="A3" s="1" t="s">
        <v>1</v>
      </c>
      <c r="B3" s="1" t="s">
        <v>2</v>
      </c>
      <c r="C3" s="1">
        <v>0.3</v>
      </c>
      <c r="D3" s="1">
        <v>1</v>
      </c>
      <c r="E3" s="1">
        <v>3</v>
      </c>
      <c r="F3" s="1">
        <v>9</v>
      </c>
      <c r="G3" s="1" t="s">
        <v>2</v>
      </c>
      <c r="H3" s="3">
        <v>3</v>
      </c>
      <c r="I3" s="2"/>
    </row>
    <row r="4" spans="1:10" x14ac:dyDescent="0.25">
      <c r="A4" s="1"/>
      <c r="B4" s="7">
        <v>190</v>
      </c>
      <c r="C4" s="7">
        <v>144</v>
      </c>
      <c r="D4" s="7">
        <v>135</v>
      </c>
      <c r="E4" s="7">
        <v>93</v>
      </c>
      <c r="F4" s="7">
        <v>93</v>
      </c>
      <c r="G4" s="7">
        <v>173</v>
      </c>
      <c r="H4" s="3">
        <v>111</v>
      </c>
      <c r="I4" s="2"/>
    </row>
    <row r="5" spans="1:10" x14ac:dyDescent="0.25">
      <c r="A5" s="1"/>
      <c r="B5" s="7">
        <v>206</v>
      </c>
      <c r="C5" s="7">
        <v>165</v>
      </c>
      <c r="D5" s="7">
        <v>137</v>
      </c>
      <c r="E5" s="7">
        <v>133</v>
      </c>
      <c r="F5" s="7">
        <v>106</v>
      </c>
      <c r="G5" s="7"/>
      <c r="H5" s="3">
        <v>134</v>
      </c>
      <c r="I5" s="2"/>
    </row>
    <row r="6" spans="1:10" x14ac:dyDescent="0.25">
      <c r="A6" s="1"/>
      <c r="B6" s="7">
        <v>188</v>
      </c>
      <c r="C6" s="7">
        <v>201</v>
      </c>
      <c r="D6" s="7">
        <v>199</v>
      </c>
      <c r="E6" s="7">
        <v>170</v>
      </c>
      <c r="F6" s="7">
        <v>109</v>
      </c>
      <c r="G6" s="7"/>
      <c r="H6" s="3"/>
      <c r="I6" s="2"/>
    </row>
    <row r="7" spans="1:10" x14ac:dyDescent="0.25">
      <c r="A7" s="1"/>
      <c r="B7" s="1">
        <v>217</v>
      </c>
      <c r="C7" s="7">
        <v>140</v>
      </c>
      <c r="D7" s="7">
        <v>185</v>
      </c>
      <c r="E7" s="7">
        <v>149</v>
      </c>
      <c r="F7" s="7">
        <v>114</v>
      </c>
      <c r="G7" s="7"/>
      <c r="H7" s="3"/>
      <c r="I7" s="2"/>
    </row>
    <row r="8" spans="1:10" x14ac:dyDescent="0.25">
      <c r="A8" s="1"/>
      <c r="B8" s="1">
        <v>159</v>
      </c>
      <c r="C8" s="7">
        <v>165</v>
      </c>
      <c r="D8" s="7">
        <v>193</v>
      </c>
      <c r="E8" s="7">
        <v>132</v>
      </c>
      <c r="F8" s="7">
        <v>98</v>
      </c>
      <c r="G8" s="7"/>
      <c r="H8" s="3"/>
      <c r="I8" s="2"/>
    </row>
    <row r="9" spans="1:10" x14ac:dyDescent="0.25">
      <c r="A9" s="1"/>
      <c r="B9" s="1">
        <v>189</v>
      </c>
      <c r="C9" s="7">
        <v>160</v>
      </c>
      <c r="D9" s="7">
        <v>180</v>
      </c>
      <c r="E9" s="7">
        <v>140</v>
      </c>
      <c r="F9" s="7">
        <v>89</v>
      </c>
      <c r="G9" s="7">
        <v>174</v>
      </c>
      <c r="H9" s="3"/>
      <c r="I9" s="2"/>
    </row>
    <row r="10" spans="1:10" x14ac:dyDescent="0.25">
      <c r="A10" s="1"/>
      <c r="B10" s="1"/>
      <c r="C10" s="1"/>
      <c r="D10" s="1"/>
      <c r="E10" s="1"/>
      <c r="F10" s="1"/>
      <c r="G10" s="1"/>
      <c r="H10" s="3"/>
      <c r="I10" s="2"/>
    </row>
    <row r="11" spans="1:10" x14ac:dyDescent="0.25">
      <c r="A11" s="1" t="s">
        <v>3</v>
      </c>
      <c r="B11" s="5">
        <f>AVERAGE(B4:B9)</f>
        <v>191.5</v>
      </c>
      <c r="C11" s="5">
        <f t="shared" ref="C11:H11" si="0">AVERAGE(C4:C9)</f>
        <v>162.5</v>
      </c>
      <c r="D11" s="5">
        <f t="shared" si="0"/>
        <v>171.5</v>
      </c>
      <c r="E11" s="5">
        <f t="shared" si="0"/>
        <v>136.16666666666666</v>
      </c>
      <c r="F11" s="5">
        <f t="shared" si="0"/>
        <v>101.5</v>
      </c>
      <c r="G11" s="5">
        <f t="shared" si="0"/>
        <v>173.5</v>
      </c>
      <c r="H11" s="9">
        <f t="shared" si="0"/>
        <v>122.5</v>
      </c>
      <c r="I11" s="9"/>
      <c r="J11" s="9"/>
    </row>
    <row r="12" spans="1:10" x14ac:dyDescent="0.25">
      <c r="A12" s="1" t="s">
        <v>4</v>
      </c>
      <c r="B12" s="5">
        <f>STDEV(B4:B9)</f>
        <v>19.685019685029527</v>
      </c>
      <c r="C12" s="5">
        <f t="shared" ref="C12:H12" si="1">STDEV(C4:C9)</f>
        <v>21.677176937968653</v>
      </c>
      <c r="D12" s="5">
        <f t="shared" si="1"/>
        <v>28.268356867706338</v>
      </c>
      <c r="E12" s="5">
        <f t="shared" si="1"/>
        <v>25.356787388521159</v>
      </c>
      <c r="F12" s="5">
        <f t="shared" si="1"/>
        <v>9.7313925005622917</v>
      </c>
      <c r="G12" s="5">
        <f t="shared" si="1"/>
        <v>0.70710678118654757</v>
      </c>
      <c r="H12" s="9">
        <f t="shared" si="1"/>
        <v>16.263455967290593</v>
      </c>
      <c r="I12" s="9"/>
      <c r="J12" s="9"/>
    </row>
    <row r="13" spans="1:10" x14ac:dyDescent="0.25">
      <c r="A13" s="1" t="s">
        <v>5</v>
      </c>
      <c r="B13" s="6">
        <f>B12/B11</f>
        <v>0.10279383647535001</v>
      </c>
      <c r="C13" s="6">
        <f t="shared" ref="C13:H13" si="2">C12/C11</f>
        <v>0.13339801192596093</v>
      </c>
      <c r="D13" s="6">
        <f t="shared" si="2"/>
        <v>0.16483006919945387</v>
      </c>
      <c r="E13" s="6">
        <f t="shared" si="2"/>
        <v>0.18621875683124475</v>
      </c>
      <c r="F13" s="6">
        <f t="shared" si="2"/>
        <v>9.5875788182879715E-2</v>
      </c>
      <c r="G13" s="6">
        <f t="shared" si="2"/>
        <v>4.0755434074152596E-3</v>
      </c>
      <c r="H13" s="10">
        <f t="shared" si="2"/>
        <v>0.13276290585543341</v>
      </c>
      <c r="I13" s="10"/>
      <c r="J13" s="10"/>
    </row>
    <row r="14" spans="1:10" x14ac:dyDescent="0.25">
      <c r="A14" s="1"/>
      <c r="B14" s="5"/>
      <c r="C14" s="5"/>
      <c r="D14" s="5"/>
      <c r="E14" s="5"/>
      <c r="F14" s="5"/>
      <c r="G14" s="5"/>
      <c r="H14" s="5"/>
      <c r="I14" s="2"/>
    </row>
    <row r="15" spans="1:10" x14ac:dyDescent="0.25">
      <c r="A15" s="1" t="s">
        <v>6</v>
      </c>
      <c r="B15" s="10">
        <f>TTEST($B$4:$B$9,B4:B9,2,2)</f>
        <v>1</v>
      </c>
      <c r="C15" s="10">
        <f>TTEST($B$4:$B$9,C4:C9,2,2)</f>
        <v>3.5696566501247022E-2</v>
      </c>
      <c r="D15" s="10">
        <f>TTEST($B$4:$B$9,D4:D9,2,2)</f>
        <v>0.18540821849854341</v>
      </c>
      <c r="E15" s="14">
        <f>TTEST($B$4:$B$9,E4:E9,2,2)</f>
        <v>1.7652786669818212E-3</v>
      </c>
      <c r="F15" s="14">
        <f>TTEST($B$4:$B$9,F4:F9,2,2)</f>
        <v>1.5333692934834306E-6</v>
      </c>
      <c r="G15" s="10">
        <f t="shared" ref="G15:H15" si="3">TTEST($B$4:$B$9,G4:G9,2,2)</f>
        <v>0.26590634584489992</v>
      </c>
      <c r="H15" s="14">
        <f t="shared" si="3"/>
        <v>4.513275595698682E-3</v>
      </c>
      <c r="I15" s="2"/>
    </row>
    <row r="16" spans="1:10" x14ac:dyDescent="0.25">
      <c r="A16" s="1" t="s">
        <v>6</v>
      </c>
      <c r="B16" s="10">
        <f t="shared" ref="B16:H16" si="4">TTEST($G$4:$G$9,B4:B9,2,2)</f>
        <v>0.26590634584489992</v>
      </c>
      <c r="C16" s="10">
        <f t="shared" si="4"/>
        <v>0.52142668989146113</v>
      </c>
      <c r="D16" s="10">
        <f t="shared" si="4"/>
        <v>0.92747224143334916</v>
      </c>
      <c r="E16" s="10">
        <f t="shared" si="4"/>
        <v>9.5661889841541128E-2</v>
      </c>
      <c r="F16" s="14">
        <f t="shared" si="4"/>
        <v>6.0591220411972721E-5</v>
      </c>
      <c r="G16" s="10">
        <f t="shared" si="4"/>
        <v>1</v>
      </c>
      <c r="H16" s="10">
        <f t="shared" si="4"/>
        <v>4.7352826893882989E-2</v>
      </c>
      <c r="I16" s="2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2"/>
    </row>
    <row r="21" spans="1:9" ht="15.75" thickBot="1" x14ac:dyDescent="0.3">
      <c r="A21" s="1" t="s">
        <v>8</v>
      </c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31" t="s">
        <v>0</v>
      </c>
      <c r="B22" s="32">
        <v>81</v>
      </c>
      <c r="C22" s="32">
        <v>83</v>
      </c>
      <c r="D22" s="32">
        <v>84</v>
      </c>
      <c r="E22" s="32">
        <v>86</v>
      </c>
      <c r="F22" s="33">
        <v>85</v>
      </c>
      <c r="G22" s="1">
        <v>89</v>
      </c>
      <c r="H22" s="3">
        <v>90</v>
      </c>
      <c r="I22" s="2"/>
    </row>
    <row r="23" spans="1:9" x14ac:dyDescent="0.25">
      <c r="A23" s="34" t="s">
        <v>1</v>
      </c>
      <c r="B23" s="35" t="s">
        <v>2</v>
      </c>
      <c r="C23" s="35">
        <v>0.3</v>
      </c>
      <c r="D23" s="35">
        <v>1</v>
      </c>
      <c r="E23" s="35">
        <v>3</v>
      </c>
      <c r="F23" s="36">
        <v>9</v>
      </c>
      <c r="G23" s="1" t="s">
        <v>2</v>
      </c>
      <c r="H23" s="3">
        <v>3</v>
      </c>
      <c r="I23" s="2"/>
    </row>
    <row r="24" spans="1:9" x14ac:dyDescent="0.25">
      <c r="A24" s="15"/>
      <c r="B24" s="18">
        <v>190</v>
      </c>
      <c r="C24" s="18">
        <v>144</v>
      </c>
      <c r="D24" s="18">
        <v>135</v>
      </c>
      <c r="E24" s="18">
        <v>93</v>
      </c>
      <c r="F24" s="19">
        <v>93</v>
      </c>
    </row>
    <row r="25" spans="1:9" x14ac:dyDescent="0.25">
      <c r="A25" s="15"/>
      <c r="B25" s="18">
        <v>206</v>
      </c>
      <c r="C25" s="18">
        <v>165</v>
      </c>
      <c r="D25" s="18">
        <v>137</v>
      </c>
      <c r="E25" s="18">
        <v>133</v>
      </c>
      <c r="F25" s="19">
        <v>106</v>
      </c>
      <c r="G25" s="7"/>
    </row>
    <row r="26" spans="1:9" x14ac:dyDescent="0.25">
      <c r="A26" s="15"/>
      <c r="B26" s="18">
        <v>188</v>
      </c>
      <c r="C26" s="18">
        <v>201</v>
      </c>
      <c r="D26" s="18">
        <v>199</v>
      </c>
      <c r="E26" s="18">
        <v>170</v>
      </c>
      <c r="F26" s="19">
        <v>109</v>
      </c>
      <c r="G26" s="7"/>
      <c r="H26" s="3"/>
    </row>
    <row r="27" spans="1:9" x14ac:dyDescent="0.25">
      <c r="A27" s="15"/>
      <c r="B27" s="18">
        <v>217</v>
      </c>
      <c r="C27" s="18">
        <v>140</v>
      </c>
      <c r="D27" s="18">
        <v>185</v>
      </c>
      <c r="E27" s="18">
        <v>149</v>
      </c>
      <c r="F27" s="19">
        <v>114</v>
      </c>
      <c r="G27" s="7"/>
      <c r="H27" s="3"/>
    </row>
    <row r="28" spans="1:9" x14ac:dyDescent="0.25">
      <c r="A28" s="15"/>
      <c r="B28" s="18">
        <v>159</v>
      </c>
      <c r="C28" s="18">
        <v>165</v>
      </c>
      <c r="D28" s="18">
        <v>193</v>
      </c>
      <c r="E28" s="18">
        <v>132</v>
      </c>
      <c r="F28" s="19">
        <v>98</v>
      </c>
      <c r="G28" s="7"/>
      <c r="H28" s="3"/>
    </row>
    <row r="29" spans="1:9" x14ac:dyDescent="0.25">
      <c r="A29" s="15"/>
      <c r="B29" s="18">
        <v>189</v>
      </c>
      <c r="C29" s="18">
        <v>160</v>
      </c>
      <c r="D29" s="18">
        <v>180</v>
      </c>
      <c r="E29" s="18">
        <v>140</v>
      </c>
      <c r="F29" s="19">
        <v>89</v>
      </c>
      <c r="H29" s="3"/>
    </row>
    <row r="30" spans="1:9" x14ac:dyDescent="0.25">
      <c r="A30" s="15"/>
      <c r="B30" s="18">
        <v>173</v>
      </c>
      <c r="C30" s="20"/>
      <c r="D30" s="20"/>
      <c r="E30" s="21">
        <v>111</v>
      </c>
      <c r="F30" s="22"/>
      <c r="G30" s="7"/>
      <c r="H30" s="3"/>
    </row>
    <row r="31" spans="1:9" x14ac:dyDescent="0.25">
      <c r="A31" s="15"/>
      <c r="B31" s="18">
        <v>174</v>
      </c>
      <c r="C31" s="20"/>
      <c r="D31" s="20"/>
      <c r="E31" s="21">
        <v>134</v>
      </c>
      <c r="F31" s="22"/>
      <c r="G31" s="7"/>
      <c r="H31" s="3"/>
    </row>
    <row r="32" spans="1:9" x14ac:dyDescent="0.25">
      <c r="A32" s="15"/>
      <c r="B32" s="16"/>
      <c r="C32" s="16"/>
      <c r="D32" s="16"/>
      <c r="E32" s="16"/>
      <c r="F32" s="17"/>
      <c r="G32" s="1"/>
      <c r="H32" s="3"/>
    </row>
    <row r="33" spans="1:16" x14ac:dyDescent="0.25">
      <c r="A33" s="15" t="s">
        <v>3</v>
      </c>
      <c r="B33" s="23">
        <f>AVERAGE(B24:B31)</f>
        <v>187</v>
      </c>
      <c r="C33" s="23">
        <f t="shared" ref="C33:F33" si="5">AVERAGE(C24:C31)</f>
        <v>162.5</v>
      </c>
      <c r="D33" s="23">
        <f t="shared" si="5"/>
        <v>171.5</v>
      </c>
      <c r="E33" s="23">
        <f t="shared" si="5"/>
        <v>132.75</v>
      </c>
      <c r="F33" s="24">
        <f t="shared" si="5"/>
        <v>101.5</v>
      </c>
      <c r="G33" s="5"/>
      <c r="H33" s="9"/>
    </row>
    <row r="34" spans="1:16" x14ac:dyDescent="0.25">
      <c r="A34" s="15" t="s">
        <v>4</v>
      </c>
      <c r="B34" s="23">
        <f>STDEV(B24:B31)</f>
        <v>18.60875370049575</v>
      </c>
      <c r="C34" s="23">
        <f t="shared" ref="C34:F34" si="6">STDEV(C24:C31)</f>
        <v>21.677176937968653</v>
      </c>
      <c r="D34" s="23">
        <f t="shared" si="6"/>
        <v>28.268356867706338</v>
      </c>
      <c r="E34" s="23">
        <f t="shared" si="6"/>
        <v>23.174801586452226</v>
      </c>
      <c r="F34" s="24">
        <f t="shared" si="6"/>
        <v>9.7313925005622917</v>
      </c>
      <c r="G34" s="5"/>
      <c r="H34" s="9"/>
    </row>
    <row r="35" spans="1:16" x14ac:dyDescent="0.25">
      <c r="A35" s="15" t="s">
        <v>5</v>
      </c>
      <c r="B35" s="25">
        <f>B34/B33</f>
        <v>9.9512051874308824E-2</v>
      </c>
      <c r="C35" s="25">
        <f t="shared" ref="C35:F35" si="7">C34/C33</f>
        <v>0.13339801192596093</v>
      </c>
      <c r="D35" s="25">
        <f t="shared" si="7"/>
        <v>0.16483006919945387</v>
      </c>
      <c r="E35" s="25">
        <f t="shared" si="7"/>
        <v>0.17457477654577949</v>
      </c>
      <c r="F35" s="26">
        <f t="shared" si="7"/>
        <v>9.5875788182879715E-2</v>
      </c>
      <c r="G35" s="6"/>
      <c r="H35" s="10"/>
      <c r="M35" s="11"/>
      <c r="N35" s="11"/>
      <c r="O35" s="11"/>
      <c r="P35" s="11"/>
    </row>
    <row r="36" spans="1:16" x14ac:dyDescent="0.25">
      <c r="A36" s="15"/>
      <c r="B36" s="23"/>
      <c r="C36" s="23"/>
      <c r="D36" s="23"/>
      <c r="E36" s="23"/>
      <c r="F36" s="24"/>
      <c r="G36" s="5"/>
      <c r="H36" s="5"/>
    </row>
    <row r="37" spans="1:16" ht="15.75" thickBot="1" x14ac:dyDescent="0.3">
      <c r="A37" s="27" t="s">
        <v>6</v>
      </c>
      <c r="B37" s="28">
        <f>TTEST($B24:$B31,B24:B31,2,2)</f>
        <v>1</v>
      </c>
      <c r="C37" s="28">
        <f>TTEST($B24:$B31,C24:C31,2,2)</f>
        <v>4.2090954114248208E-2</v>
      </c>
      <c r="D37" s="28">
        <f>TTEST($B24:$B31,D24:D31,2,2)</f>
        <v>0.23836335499958922</v>
      </c>
      <c r="E37" s="29">
        <f>TTEST($B24:$B31,E24:E31,2,2)</f>
        <v>1.440992498737199E-4</v>
      </c>
      <c r="F37" s="30">
        <f>TTEST($B24:$B31,F24:F31,2,2)</f>
        <v>2.9264876186024451E-7</v>
      </c>
    </row>
  </sheetData>
  <conditionalFormatting sqref="B15:H16">
    <cfRule type="cellIs" dxfId="4" priority="2" operator="lessThan">
      <formula>0.051</formula>
    </cfRule>
  </conditionalFormatting>
  <conditionalFormatting sqref="B37:F37">
    <cfRule type="cellIs" dxfId="3" priority="1" operator="lessThan">
      <formula>0.051</formula>
    </cfRule>
  </conditionalFormatting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Bleeds1-2</vt:lpstr>
      <vt:lpstr>Bleed3</vt:lpstr>
      <vt:lpstr>Bleed3!Print_Area</vt:lpstr>
      <vt:lpstr>'Bleeds1-2'!Print_Area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nla5</dc:creator>
  <cp:lastModifiedBy>Brian Ford</cp:lastModifiedBy>
  <cp:lastPrinted>2017-08-21T10:59:47Z</cp:lastPrinted>
  <dcterms:created xsi:type="dcterms:W3CDTF">2017-08-18T11:47:26Z</dcterms:created>
  <dcterms:modified xsi:type="dcterms:W3CDTF">2019-03-15T19:28:30Z</dcterms:modified>
</cp:coreProperties>
</file>