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2" activeTab="2"/>
  </bookViews>
  <sheets>
    <sheet name="MnCl2-SrCl2" sheetId="1" r:id="rId1"/>
    <sheet name="MnCl2-NaBr" sheetId="2" r:id="rId2"/>
    <sheet name="SrCl2-NaBr" sheetId="3" r:id="rId3"/>
    <sheet name="SrCl2-MnCl2" sheetId="4" r:id="rId4"/>
    <sheet name="NaBr-SrCl2" sheetId="5" r:id="rId5"/>
    <sheet name="NaBr-MnCl2" sheetId="6" r:id="rId6"/>
    <sheet name="random couplingsofcogeneration" sheetId="7" r:id="rId7"/>
  </sheets>
  <calcPr calcId="152511"/>
</workbook>
</file>

<file path=xl/calcChain.xml><?xml version="1.0" encoding="utf-8"?>
<calcChain xmlns="http://schemas.openxmlformats.org/spreadsheetml/2006/main">
  <c r="U95" i="7" l="1"/>
  <c r="U99" i="7"/>
  <c r="U103" i="7"/>
  <c r="U107" i="7"/>
  <c r="T93" i="7"/>
  <c r="U93" i="7" s="1"/>
  <c r="V93" i="7"/>
  <c r="W93" i="7"/>
  <c r="T94" i="7"/>
  <c r="U94" i="7" s="1"/>
  <c r="V94" i="7"/>
  <c r="W94" i="7"/>
  <c r="T95" i="7"/>
  <c r="V95" i="7"/>
  <c r="W95" i="7"/>
  <c r="T96" i="7"/>
  <c r="U96" i="7" s="1"/>
  <c r="V96" i="7"/>
  <c r="W96" i="7"/>
  <c r="T97" i="7"/>
  <c r="U97" i="7" s="1"/>
  <c r="V97" i="7"/>
  <c r="W97" i="7"/>
  <c r="T98" i="7"/>
  <c r="U98" i="7" s="1"/>
  <c r="V98" i="7"/>
  <c r="W98" i="7"/>
  <c r="T99" i="7"/>
  <c r="V99" i="7"/>
  <c r="W99" i="7"/>
  <c r="T100" i="7"/>
  <c r="U100" i="7" s="1"/>
  <c r="V100" i="7"/>
  <c r="W100" i="7"/>
  <c r="T101" i="7"/>
  <c r="U101" i="7" s="1"/>
  <c r="V101" i="7"/>
  <c r="W101" i="7"/>
  <c r="T102" i="7"/>
  <c r="U102" i="7" s="1"/>
  <c r="V102" i="7"/>
  <c r="W102" i="7"/>
  <c r="T103" i="7"/>
  <c r="V103" i="7"/>
  <c r="W103" i="7"/>
  <c r="T104" i="7"/>
  <c r="U104" i="7" s="1"/>
  <c r="V104" i="7"/>
  <c r="W104" i="7"/>
  <c r="T105" i="7"/>
  <c r="U105" i="7" s="1"/>
  <c r="V105" i="7"/>
  <c r="W105" i="7"/>
  <c r="T106" i="7"/>
  <c r="U106" i="7" s="1"/>
  <c r="V106" i="7"/>
  <c r="W106" i="7"/>
  <c r="T107" i="7"/>
  <c r="V107" i="7"/>
  <c r="W107" i="7"/>
  <c r="T108" i="7"/>
  <c r="U108" i="7" s="1"/>
  <c r="V108" i="7"/>
  <c r="W108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93" i="7"/>
  <c r="T75" i="7"/>
  <c r="U75" i="7" s="1"/>
  <c r="V75" i="7"/>
  <c r="W75" i="7"/>
  <c r="T76" i="7"/>
  <c r="U76" i="7" s="1"/>
  <c r="V76" i="7"/>
  <c r="W76" i="7"/>
  <c r="T77" i="7"/>
  <c r="U77" i="7" s="1"/>
  <c r="V77" i="7"/>
  <c r="W77" i="7"/>
  <c r="T78" i="7"/>
  <c r="U78" i="7" s="1"/>
  <c r="V78" i="7"/>
  <c r="W78" i="7"/>
  <c r="T79" i="7"/>
  <c r="U79" i="7" s="1"/>
  <c r="V79" i="7"/>
  <c r="W79" i="7"/>
  <c r="T80" i="7"/>
  <c r="U80" i="7" s="1"/>
  <c r="V80" i="7"/>
  <c r="W80" i="7"/>
  <c r="T81" i="7"/>
  <c r="U81" i="7" s="1"/>
  <c r="V81" i="7"/>
  <c r="W81" i="7"/>
  <c r="T82" i="7"/>
  <c r="U82" i="7" s="1"/>
  <c r="V82" i="7"/>
  <c r="W82" i="7"/>
  <c r="T83" i="7"/>
  <c r="U83" i="7" s="1"/>
  <c r="V83" i="7"/>
  <c r="W83" i="7"/>
  <c r="T84" i="7"/>
  <c r="U84" i="7" s="1"/>
  <c r="V84" i="7"/>
  <c r="W84" i="7"/>
  <c r="T85" i="7"/>
  <c r="U85" i="7" s="1"/>
  <c r="V85" i="7"/>
  <c r="W85" i="7"/>
  <c r="T86" i="7"/>
  <c r="U86" i="7" s="1"/>
  <c r="V86" i="7"/>
  <c r="W86" i="7"/>
  <c r="T87" i="7"/>
  <c r="U87" i="7" s="1"/>
  <c r="V87" i="7"/>
  <c r="W87" i="7"/>
  <c r="T88" i="7"/>
  <c r="U88" i="7" s="1"/>
  <c r="V88" i="7"/>
  <c r="W88" i="7"/>
  <c r="T89" i="7"/>
  <c r="U89" i="7" s="1"/>
  <c r="V89" i="7"/>
  <c r="W89" i="7"/>
  <c r="T90" i="7"/>
  <c r="U90" i="7" s="1"/>
  <c r="V90" i="7"/>
  <c r="W90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75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3" i="7"/>
  <c r="U60" i="7"/>
  <c r="T57" i="7"/>
  <c r="U57" i="7" s="1"/>
  <c r="T58" i="7"/>
  <c r="U58" i="7" s="1"/>
  <c r="T59" i="7"/>
  <c r="U59" i="7" s="1"/>
  <c r="T60" i="7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T68" i="7"/>
  <c r="U68" i="7" s="1"/>
  <c r="T69" i="7"/>
  <c r="U69" i="7" s="1"/>
  <c r="T70" i="7"/>
  <c r="U70" i="7" s="1"/>
  <c r="T71" i="7"/>
  <c r="U71" i="7" s="1"/>
  <c r="T72" i="7"/>
  <c r="U72" i="7" s="1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57" i="7"/>
  <c r="T4" i="7"/>
  <c r="U4" i="7" s="1"/>
  <c r="T5" i="7"/>
  <c r="U5" i="7" s="1"/>
  <c r="T6" i="7"/>
  <c r="U6" i="7" s="1"/>
  <c r="T7" i="7"/>
  <c r="U7" i="7" s="1"/>
  <c r="T8" i="7"/>
  <c r="U8" i="7" s="1"/>
  <c r="T9" i="7"/>
  <c r="U9" i="7" s="1"/>
  <c r="T10" i="7"/>
  <c r="U10" i="7" s="1"/>
  <c r="T11" i="7"/>
  <c r="U11" i="7" s="1"/>
  <c r="T12" i="7"/>
  <c r="U12" i="7" s="1"/>
  <c r="T13" i="7"/>
  <c r="U13" i="7" s="1"/>
  <c r="T14" i="7"/>
  <c r="U14" i="7" s="1"/>
  <c r="T15" i="7"/>
  <c r="U15" i="7" s="1"/>
  <c r="T16" i="7"/>
  <c r="U16" i="7" s="1"/>
  <c r="T17" i="7"/>
  <c r="U17" i="7" s="1"/>
  <c r="T18" i="7"/>
  <c r="U18" i="7" s="1"/>
  <c r="T21" i="7"/>
  <c r="U21" i="7" s="1"/>
  <c r="T22" i="7"/>
  <c r="U22" i="7" s="1"/>
  <c r="T23" i="7"/>
  <c r="U23" i="7" s="1"/>
  <c r="T24" i="7"/>
  <c r="U24" i="7" s="1"/>
  <c r="T25" i="7"/>
  <c r="U25" i="7" s="1"/>
  <c r="T26" i="7"/>
  <c r="U26" i="7" s="1"/>
  <c r="T27" i="7"/>
  <c r="U27" i="7" s="1"/>
  <c r="T28" i="7"/>
  <c r="U28" i="7" s="1"/>
  <c r="T29" i="7"/>
  <c r="U29" i="7" s="1"/>
  <c r="T30" i="7"/>
  <c r="U30" i="7" s="1"/>
  <c r="T31" i="7"/>
  <c r="U31" i="7" s="1"/>
  <c r="T32" i="7"/>
  <c r="U32" i="7" s="1"/>
  <c r="T33" i="7"/>
  <c r="U33" i="7" s="1"/>
  <c r="T34" i="7"/>
  <c r="U34" i="7" s="1"/>
  <c r="T35" i="7"/>
  <c r="U35" i="7" s="1"/>
  <c r="T36" i="7"/>
  <c r="U36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3" i="7"/>
  <c r="U3" i="7" s="1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39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21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3" i="7"/>
  <c r="U67" i="7" l="1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2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" i="4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" i="5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</calcChain>
</file>

<file path=xl/sharedStrings.xml><?xml version="1.0" encoding="utf-8"?>
<sst xmlns="http://schemas.openxmlformats.org/spreadsheetml/2006/main" count="148" uniqueCount="48">
  <si>
    <t>T_amb</t>
    <phoneticPr fontId="1" type="noConversion"/>
  </si>
  <si>
    <t>T_source</t>
    <phoneticPr fontId="1" type="noConversion"/>
  </si>
  <si>
    <t>T_Des</t>
    <phoneticPr fontId="1" type="noConversion"/>
  </si>
  <si>
    <t>Limit_P_exp</t>
    <phoneticPr fontId="1" type="noConversion"/>
  </si>
  <si>
    <t>P_Des</t>
    <phoneticPr fontId="1" type="noConversion"/>
  </si>
  <si>
    <t>m_NH3</t>
    <phoneticPr fontId="1" type="noConversion"/>
  </si>
  <si>
    <t>Q_de_sen</t>
    <phoneticPr fontId="1" type="noConversion"/>
  </si>
  <si>
    <t>Q_de</t>
    <phoneticPr fontId="1" type="noConversion"/>
  </si>
  <si>
    <t>Q_reh</t>
    <phoneticPr fontId="1" type="noConversion"/>
  </si>
  <si>
    <t>Q_de+Q_reh</t>
    <phoneticPr fontId="1" type="noConversion"/>
  </si>
  <si>
    <t>W_exp</t>
    <phoneticPr fontId="1" type="noConversion"/>
  </si>
  <si>
    <t>E_de</t>
    <phoneticPr fontId="1" type="noConversion"/>
  </si>
  <si>
    <t>E_reh</t>
    <phoneticPr fontId="1" type="noConversion"/>
  </si>
  <si>
    <t>E_de+E_reh</t>
    <phoneticPr fontId="1" type="noConversion"/>
  </si>
  <si>
    <t>V_R*2</t>
    <phoneticPr fontId="1" type="noConversion"/>
  </si>
  <si>
    <t>Msalt</t>
    <phoneticPr fontId="1" type="noConversion"/>
  </si>
  <si>
    <t>P_exp_fin_opt</t>
    <phoneticPr fontId="1" type="noConversion"/>
  </si>
  <si>
    <t>T_ref</t>
    <phoneticPr fontId="1" type="noConversion"/>
  </si>
  <si>
    <t>Q_ref</t>
    <phoneticPr fontId="1" type="noConversion"/>
  </si>
  <si>
    <t>E_ref</t>
    <phoneticPr fontId="1" type="noConversion"/>
  </si>
  <si>
    <t>T_amb</t>
    <phoneticPr fontId="1" type="noConversion"/>
  </si>
  <si>
    <t>T_source</t>
    <phoneticPr fontId="1" type="noConversion"/>
  </si>
  <si>
    <t>T_des</t>
    <phoneticPr fontId="1" type="noConversion"/>
  </si>
  <si>
    <t>Limit-P-exp</t>
    <phoneticPr fontId="1" type="noConversion"/>
  </si>
  <si>
    <t>P_des</t>
    <phoneticPr fontId="1" type="noConversion"/>
  </si>
  <si>
    <t>m-NH3</t>
    <phoneticPr fontId="1" type="noConversion"/>
  </si>
  <si>
    <t>Q_de_sen</t>
    <phoneticPr fontId="1" type="noConversion"/>
  </si>
  <si>
    <t>Q_de</t>
    <phoneticPr fontId="1" type="noConversion"/>
  </si>
  <si>
    <t>Q_reh</t>
    <phoneticPr fontId="1" type="noConversion"/>
  </si>
  <si>
    <t>Q_de+Q_reh</t>
    <phoneticPr fontId="1" type="noConversion"/>
  </si>
  <si>
    <t>E_de</t>
    <phoneticPr fontId="1" type="noConversion"/>
  </si>
  <si>
    <t>E_reh</t>
    <phoneticPr fontId="1" type="noConversion"/>
  </si>
  <si>
    <t>E_de+E_reh</t>
    <phoneticPr fontId="1" type="noConversion"/>
  </si>
  <si>
    <t>m_S</t>
    <phoneticPr fontId="1" type="noConversion"/>
  </si>
  <si>
    <t>V_R</t>
    <phoneticPr fontId="1" type="noConversion"/>
  </si>
  <si>
    <t>NaBr-MnCl2  -10-LTS de</t>
    <phoneticPr fontId="1" type="noConversion"/>
  </si>
  <si>
    <t>NaBr-MnCl2  -20-LTS de</t>
    <phoneticPr fontId="1" type="noConversion"/>
  </si>
  <si>
    <t>Q_ref</t>
    <phoneticPr fontId="1" type="noConversion"/>
  </si>
  <si>
    <t>E_ref</t>
    <phoneticPr fontId="1" type="noConversion"/>
  </si>
  <si>
    <t>NaBr-MnCl2  0-LTS de</t>
    <phoneticPr fontId="1" type="noConversion"/>
  </si>
  <si>
    <t>NaBr-MnCl2  10-LTS de</t>
    <phoneticPr fontId="1" type="noConversion"/>
  </si>
  <si>
    <t>Q_ref total</t>
    <phoneticPr fontId="1" type="noConversion"/>
  </si>
  <si>
    <t>E_ref total</t>
    <phoneticPr fontId="1" type="noConversion"/>
  </si>
  <si>
    <t>W_exp 2</t>
    <phoneticPr fontId="1" type="noConversion"/>
  </si>
  <si>
    <t>Qinput 2</t>
    <phoneticPr fontId="1" type="noConversion"/>
  </si>
  <si>
    <t>Einput 2</t>
    <phoneticPr fontId="1" type="noConversion"/>
  </si>
  <si>
    <t>SrCl2-MnCl2  10-LTS de</t>
    <phoneticPr fontId="1" type="noConversion"/>
  </si>
  <si>
    <t>SrCl2-MnCl2  0-LTS de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</si>
</sst>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B1" zoomScale="85" zoomScaleNormal="85" workbookViewId="0">
      <selection activeCell="X11" sqref="X11"/>
    </sheetView>
  </sheetViews>
  <sheetFormatPr defaultColWidth="9" defaultRowHeight="14.25"/>
  <cols>
    <col min="1" max="5" width="9" style="1"/>
    <col min="6" max="6" width="11.28515625" style="1" customWidth="1"/>
    <col min="7" max="11" width="9" style="1"/>
    <col min="12" max="12" width="12" style="1" customWidth="1"/>
    <col min="13" max="23" width="9" style="1"/>
    <col min="24" max="24" width="13.42578125" style="1" customWidth="1"/>
    <col min="25" max="16384" width="9" style="1"/>
  </cols>
  <sheetData>
    <row r="1" spans="1:22" s="2" customFormat="1" ht="15">
      <c r="A1" s="2" t="s">
        <v>0</v>
      </c>
      <c r="B1" s="2" t="s">
        <v>1</v>
      </c>
      <c r="D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17</v>
      </c>
      <c r="R1" s="2" t="s">
        <v>18</v>
      </c>
      <c r="S1" s="2" t="s">
        <v>19</v>
      </c>
      <c r="T1" s="2" t="s">
        <v>14</v>
      </c>
      <c r="U1" s="2" t="s">
        <v>15</v>
      </c>
      <c r="V1" s="2" t="s">
        <v>16</v>
      </c>
    </row>
    <row r="2" spans="1:22">
      <c r="A2" s="1">
        <v>298.14999999999998</v>
      </c>
      <c r="B2" s="1">
        <v>473.15</v>
      </c>
      <c r="C2" s="1">
        <f>B2-273.15</f>
        <v>200</v>
      </c>
      <c r="D2" s="1">
        <v>426.84731117893</v>
      </c>
      <c r="E2" s="1">
        <f>D2-273.15</f>
        <v>153.69731117893002</v>
      </c>
      <c r="F2" s="1">
        <v>0.49307868795565302</v>
      </c>
      <c r="G2" s="1">
        <v>12.910137903347101</v>
      </c>
      <c r="H2" s="1">
        <v>1</v>
      </c>
      <c r="I2" s="1">
        <v>743.74373734286996</v>
      </c>
      <c r="J2" s="1">
        <v>3532.9202079311099</v>
      </c>
      <c r="K2" s="1">
        <v>116.108457306582</v>
      </c>
      <c r="L2" s="1">
        <v>3649.0286652376899</v>
      </c>
      <c r="M2" s="1">
        <v>528.18815243468896</v>
      </c>
      <c r="N2" s="1">
        <v>1065.19900550538</v>
      </c>
      <c r="O2" s="1">
        <v>42.944055856814501</v>
      </c>
      <c r="P2" s="1">
        <v>1108.1430613621901</v>
      </c>
      <c r="Q2" s="1">
        <v>283.14999999999998</v>
      </c>
      <c r="R2" s="1">
        <v>121.26023363721499</v>
      </c>
      <c r="S2" s="1">
        <v>6.4238160146855696</v>
      </c>
      <c r="T2" s="1">
        <v>1.0965577342047899E-2</v>
      </c>
      <c r="U2" s="1">
        <v>6.9345098039215696</v>
      </c>
      <c r="V2" s="1">
        <v>0.49307868795565302</v>
      </c>
    </row>
    <row r="3" spans="1:22">
      <c r="A3" s="1">
        <v>298.14999999999998</v>
      </c>
      <c r="B3" s="1">
        <v>463.15</v>
      </c>
      <c r="C3" s="1">
        <f t="shared" ref="C3:C16" si="0">B3-273.15</f>
        <v>190</v>
      </c>
      <c r="D3" s="1">
        <v>423.57018817188299</v>
      </c>
      <c r="E3" s="1">
        <f t="shared" ref="E3:E16" si="1">D3-273.15</f>
        <v>150.42018817188301</v>
      </c>
      <c r="F3" s="1">
        <v>0.49307868795565302</v>
      </c>
      <c r="G3" s="1">
        <v>11.6422331161895</v>
      </c>
      <c r="H3" s="1">
        <v>1</v>
      </c>
      <c r="I3" s="1">
        <v>724.73944005717499</v>
      </c>
      <c r="J3" s="1">
        <v>3513.9159106454099</v>
      </c>
      <c r="K3" s="1">
        <v>98.436755292316903</v>
      </c>
      <c r="L3" s="1">
        <v>3612.3526659377299</v>
      </c>
      <c r="M3" s="1">
        <v>505.127011772223</v>
      </c>
      <c r="N3" s="1">
        <v>1040.47925713431</v>
      </c>
      <c r="O3" s="1">
        <v>35.0686918346805</v>
      </c>
      <c r="P3" s="1">
        <v>1075.5479489689901</v>
      </c>
      <c r="Q3" s="1">
        <v>283.14999999999998</v>
      </c>
      <c r="R3" s="1">
        <v>121.26023363721499</v>
      </c>
      <c r="S3" s="1">
        <v>6.4238160146855696</v>
      </c>
      <c r="T3" s="1">
        <v>1.0965577342047899E-2</v>
      </c>
      <c r="U3" s="1">
        <v>6.9345098039215696</v>
      </c>
      <c r="V3" s="1">
        <v>0.49307868795565302</v>
      </c>
    </row>
    <row r="4" spans="1:22" s="4" customFormat="1">
      <c r="A4" s="4">
        <v>298.14999999999998</v>
      </c>
      <c r="B4" s="4">
        <v>453.15</v>
      </c>
      <c r="C4" s="4">
        <f t="shared" si="0"/>
        <v>180</v>
      </c>
      <c r="D4" s="4">
        <v>420.29780584532801</v>
      </c>
      <c r="E4" s="4">
        <f t="shared" si="1"/>
        <v>147.14780584532804</v>
      </c>
      <c r="F4" s="4">
        <v>0.49307868795565302</v>
      </c>
      <c r="G4" s="4">
        <v>10.483542601326899</v>
      </c>
      <c r="H4" s="4">
        <v>1</v>
      </c>
      <c r="I4" s="4">
        <v>705.76606304856398</v>
      </c>
      <c r="J4" s="4">
        <v>3494.9425336367999</v>
      </c>
      <c r="K4" s="4">
        <v>81.045889132841694</v>
      </c>
      <c r="L4" s="4">
        <v>3575.9884227696398</v>
      </c>
      <c r="M4" s="4">
        <v>482.22612499041901</v>
      </c>
      <c r="N4" s="4">
        <v>1015.70732966507</v>
      </c>
      <c r="O4" s="4">
        <v>27.721753979014601</v>
      </c>
      <c r="P4" s="4">
        <v>1043.42908364409</v>
      </c>
      <c r="Q4" s="4">
        <v>283.14999999999998</v>
      </c>
      <c r="R4" s="4">
        <v>121.26023363721499</v>
      </c>
      <c r="S4" s="4">
        <v>6.4238160146855696</v>
      </c>
      <c r="T4" s="4">
        <v>1.0965577342047899E-2</v>
      </c>
      <c r="U4" s="4">
        <v>6.9345098039215696</v>
      </c>
      <c r="V4" s="4">
        <v>0.49307868795565302</v>
      </c>
    </row>
    <row r="5" spans="1:22">
      <c r="A5" s="1">
        <v>298.14999999999998</v>
      </c>
      <c r="B5" s="1">
        <v>443.15</v>
      </c>
      <c r="C5" s="1">
        <f t="shared" si="0"/>
        <v>170</v>
      </c>
      <c r="D5" s="1">
        <v>417.02895765442798</v>
      </c>
      <c r="E5" s="1">
        <f t="shared" si="1"/>
        <v>143.87895765442801</v>
      </c>
      <c r="F5" s="1">
        <v>0.49307868795565302</v>
      </c>
      <c r="G5" s="1">
        <v>9.4257443036465691</v>
      </c>
      <c r="H5" s="1">
        <v>1</v>
      </c>
      <c r="I5" s="1">
        <v>686.81659773430897</v>
      </c>
      <c r="J5" s="1">
        <v>3475.9930683225398</v>
      </c>
      <c r="K5" s="1">
        <v>63.928855706365802</v>
      </c>
      <c r="L5" s="1">
        <v>3539.9219240289099</v>
      </c>
      <c r="M5" s="1">
        <v>459.48492800614702</v>
      </c>
      <c r="N5" s="1">
        <v>990.87227683267497</v>
      </c>
      <c r="O5" s="1">
        <v>20.917712010432201</v>
      </c>
      <c r="P5" s="1">
        <v>1011.78998884311</v>
      </c>
      <c r="Q5" s="1">
        <v>283.14999999999998</v>
      </c>
      <c r="R5" s="1">
        <v>121.26023363721499</v>
      </c>
      <c r="S5" s="1">
        <v>6.4238160146855696</v>
      </c>
      <c r="T5" s="1">
        <v>1.0965577342047899E-2</v>
      </c>
      <c r="U5" s="1">
        <v>6.9345098039215696</v>
      </c>
      <c r="V5" s="1">
        <v>0.49307868795565302</v>
      </c>
    </row>
    <row r="6" spans="1:22">
      <c r="A6" s="1">
        <v>298.14999999999998</v>
      </c>
      <c r="B6" s="1">
        <v>433.15</v>
      </c>
      <c r="C6" s="1">
        <f t="shared" si="0"/>
        <v>160</v>
      </c>
      <c r="D6" s="1">
        <v>413.76235083973103</v>
      </c>
      <c r="E6" s="1">
        <f t="shared" si="1"/>
        <v>140.61235083973105</v>
      </c>
      <c r="F6" s="1">
        <v>0.49307868795565302</v>
      </c>
      <c r="G6" s="1">
        <v>8.4610799679821902</v>
      </c>
      <c r="H6" s="1">
        <v>1</v>
      </c>
      <c r="I6" s="1">
        <v>667.88354094480997</v>
      </c>
      <c r="J6" s="1">
        <v>3457.0600115330499</v>
      </c>
      <c r="K6" s="1">
        <v>47.079085656886697</v>
      </c>
      <c r="L6" s="1">
        <v>3504.13909718993</v>
      </c>
      <c r="M6" s="1">
        <v>436.902590378713</v>
      </c>
      <c r="N6" s="1">
        <v>965.96230690446998</v>
      </c>
      <c r="O6" s="1">
        <v>14.6731537889408</v>
      </c>
      <c r="P6" s="1">
        <v>980.63546069341101</v>
      </c>
      <c r="Q6" s="1">
        <v>283.14999999999998</v>
      </c>
      <c r="R6" s="1">
        <v>121.26023363721499</v>
      </c>
      <c r="S6" s="1">
        <v>6.4238160146855696</v>
      </c>
      <c r="T6" s="1">
        <v>1.0965577342047899E-2</v>
      </c>
      <c r="U6" s="1">
        <v>6.9345098039215696</v>
      </c>
      <c r="V6" s="1">
        <v>0.49307868795565302</v>
      </c>
    </row>
    <row r="7" spans="1:22">
      <c r="A7" s="1">
        <v>298.14999999999998</v>
      </c>
      <c r="B7" s="1">
        <v>423.15</v>
      </c>
      <c r="C7" s="1">
        <f t="shared" si="0"/>
        <v>150</v>
      </c>
      <c r="D7" s="1">
        <v>410.49660903778903</v>
      </c>
      <c r="E7" s="1">
        <f t="shared" si="1"/>
        <v>137.34660903778905</v>
      </c>
      <c r="F7" s="1">
        <v>0.49307868795565302</v>
      </c>
      <c r="G7" s="1">
        <v>7.5823248650368198</v>
      </c>
      <c r="H7" s="1">
        <v>1</v>
      </c>
      <c r="I7" s="1">
        <v>648.95891048953195</v>
      </c>
      <c r="J7" s="1">
        <v>3438.13538107777</v>
      </c>
      <c r="K7" s="1">
        <v>30.490386541641598</v>
      </c>
      <c r="L7" s="1">
        <v>3468.62576761941</v>
      </c>
      <c r="M7" s="1">
        <v>414.47798897615297</v>
      </c>
      <c r="N7" s="1">
        <v>940.96478015333798</v>
      </c>
      <c r="O7" s="1">
        <v>9.0069675474540798</v>
      </c>
      <c r="P7" s="1">
        <v>949.97174770079198</v>
      </c>
      <c r="Q7" s="1">
        <v>283.14999999999998</v>
      </c>
      <c r="R7" s="1">
        <v>121.26023363721499</v>
      </c>
      <c r="S7" s="1">
        <v>6.4238160146855696</v>
      </c>
      <c r="T7" s="1">
        <v>1.0965577342047899E-2</v>
      </c>
      <c r="U7" s="1">
        <v>6.9345098039215696</v>
      </c>
      <c r="V7" s="1">
        <v>0.49307868795565302</v>
      </c>
    </row>
    <row r="8" spans="1:22">
      <c r="A8" s="1">
        <v>298.14999999999998</v>
      </c>
      <c r="B8" s="1">
        <v>413.15</v>
      </c>
      <c r="C8" s="1">
        <f t="shared" si="0"/>
        <v>140</v>
      </c>
      <c r="D8" s="1">
        <v>407.23024992859803</v>
      </c>
      <c r="E8" s="1">
        <f t="shared" si="1"/>
        <v>134.08024992859805</v>
      </c>
      <c r="F8" s="1">
        <v>0.49307868795565302</v>
      </c>
      <c r="G8" s="1">
        <v>6.7827519535274599</v>
      </c>
      <c r="H8" s="1">
        <v>1</v>
      </c>
      <c r="I8" s="1">
        <v>630.03411609157604</v>
      </c>
      <c r="J8" s="1">
        <v>3419.2105866798101</v>
      </c>
      <c r="K8" s="1">
        <v>14.156943630711201</v>
      </c>
      <c r="L8" s="1">
        <v>3433.3675303105201</v>
      </c>
      <c r="M8" s="1">
        <v>392.20969411587299</v>
      </c>
      <c r="N8" s="1">
        <v>915.86601294706497</v>
      </c>
      <c r="O8" s="1">
        <v>3.94057489418319</v>
      </c>
      <c r="P8" s="1">
        <v>919.80658784124796</v>
      </c>
      <c r="Q8" s="1">
        <v>283.14999999999998</v>
      </c>
      <c r="R8" s="1">
        <v>121.26023363721499</v>
      </c>
      <c r="S8" s="1">
        <v>6.4238160146855696</v>
      </c>
      <c r="T8" s="1">
        <v>1.0965577342047899E-2</v>
      </c>
      <c r="U8" s="1">
        <v>6.9345098039215696</v>
      </c>
      <c r="V8" s="1">
        <v>0.49307868795565302</v>
      </c>
    </row>
    <row r="9" spans="1:22">
      <c r="A9" s="1">
        <v>298.14999999999998</v>
      </c>
      <c r="B9" s="1">
        <v>403.15</v>
      </c>
      <c r="C9" s="1">
        <f t="shared" si="0"/>
        <v>130</v>
      </c>
      <c r="D9" s="1">
        <v>403.15</v>
      </c>
      <c r="E9" s="1">
        <f t="shared" si="1"/>
        <v>130</v>
      </c>
      <c r="F9" s="1">
        <v>0.49307868795565302</v>
      </c>
      <c r="G9" s="1">
        <v>5.8863851618323704</v>
      </c>
      <c r="H9" s="1">
        <v>1</v>
      </c>
      <c r="I9" s="1">
        <v>606.39855590588195</v>
      </c>
      <c r="J9" s="1">
        <v>3395.5750264941198</v>
      </c>
      <c r="K9" s="1">
        <v>0</v>
      </c>
      <c r="L9" s="1">
        <v>3395.5750264941198</v>
      </c>
      <c r="M9" s="1">
        <v>367.18863091419701</v>
      </c>
      <c r="N9" s="1">
        <v>884.37399921092003</v>
      </c>
      <c r="O9" s="1">
        <v>0</v>
      </c>
      <c r="P9" s="1">
        <v>884.37399921092003</v>
      </c>
      <c r="Q9" s="1">
        <v>283.14999999999998</v>
      </c>
      <c r="R9" s="1">
        <v>117.93703356599001</v>
      </c>
      <c r="S9" s="1">
        <v>6.2477679798335002</v>
      </c>
      <c r="T9" s="1">
        <v>1.0965577342047899E-2</v>
      </c>
      <c r="U9" s="1">
        <v>6.9345098039215696</v>
      </c>
      <c r="V9" s="1">
        <v>0.49307868795565302</v>
      </c>
    </row>
    <row r="10" spans="1:22">
      <c r="A10" s="1">
        <v>298.14999999999998</v>
      </c>
      <c r="B10" s="1">
        <v>393.15</v>
      </c>
      <c r="C10" s="1">
        <f t="shared" si="0"/>
        <v>120</v>
      </c>
      <c r="D10" s="1">
        <v>393.15</v>
      </c>
      <c r="E10" s="1">
        <f t="shared" si="1"/>
        <v>120</v>
      </c>
      <c r="F10" s="1">
        <v>0.49307868795565302</v>
      </c>
      <c r="G10" s="1">
        <v>4.1075150354471397</v>
      </c>
      <c r="H10" s="1">
        <v>1</v>
      </c>
      <c r="I10" s="1">
        <v>548.49433483921598</v>
      </c>
      <c r="J10" s="1">
        <v>3337.67080542745</v>
      </c>
      <c r="K10" s="1">
        <v>0</v>
      </c>
      <c r="L10" s="1">
        <v>3337.67080542745</v>
      </c>
      <c r="M10" s="1">
        <v>318.88773319410001</v>
      </c>
      <c r="N10" s="1">
        <v>806.50827041996195</v>
      </c>
      <c r="O10" s="1">
        <v>0</v>
      </c>
      <c r="P10" s="1">
        <v>806.50827041996195</v>
      </c>
      <c r="Q10" s="1">
        <v>283.14999999999998</v>
      </c>
      <c r="R10" s="1">
        <v>88.642232864149406</v>
      </c>
      <c r="S10" s="1">
        <v>4.6958625921322303</v>
      </c>
      <c r="T10" s="1">
        <v>1.0965577342047899E-2</v>
      </c>
      <c r="U10" s="1">
        <v>6.9345098039215696</v>
      </c>
      <c r="V10" s="1">
        <v>0.49307868795565302</v>
      </c>
    </row>
    <row r="11" spans="1:22">
      <c r="A11" s="1">
        <v>298.14999999999998</v>
      </c>
      <c r="B11" s="1">
        <v>383.15</v>
      </c>
      <c r="C11" s="1">
        <f t="shared" si="0"/>
        <v>110</v>
      </c>
      <c r="D11" s="1">
        <v>383.15</v>
      </c>
      <c r="E11" s="1">
        <f t="shared" si="1"/>
        <v>110</v>
      </c>
      <c r="F11" s="1">
        <v>0.49307868795565302</v>
      </c>
      <c r="G11" s="1">
        <v>2.81288874068977</v>
      </c>
      <c r="H11" s="1">
        <v>1</v>
      </c>
      <c r="I11" s="1">
        <v>490.62210906666701</v>
      </c>
      <c r="J11" s="1">
        <v>3279.7985796549001</v>
      </c>
      <c r="K11" s="1">
        <v>0</v>
      </c>
      <c r="L11" s="1">
        <v>3279.7985796549001</v>
      </c>
      <c r="M11" s="1">
        <v>266.430867744529</v>
      </c>
      <c r="N11" s="1">
        <v>727.60767133150705</v>
      </c>
      <c r="O11" s="1">
        <v>0</v>
      </c>
      <c r="P11" s="1">
        <v>727.60767133150705</v>
      </c>
      <c r="Q11" s="1">
        <v>283.14999999999998</v>
      </c>
      <c r="R11" s="1">
        <v>55.8053226938706</v>
      </c>
      <c r="S11" s="1">
        <v>2.95631234472209</v>
      </c>
      <c r="T11" s="1">
        <v>1.0965577342047899E-2</v>
      </c>
      <c r="U11" s="1">
        <v>6.9345098039215696</v>
      </c>
      <c r="V11" s="1">
        <v>0.49307868795565302</v>
      </c>
    </row>
    <row r="12" spans="1:22">
      <c r="A12" s="1">
        <v>298.14999999999998</v>
      </c>
      <c r="B12" s="1">
        <v>373.15</v>
      </c>
      <c r="C12" s="1">
        <f t="shared" si="0"/>
        <v>100</v>
      </c>
      <c r="D12" s="1">
        <v>373.15</v>
      </c>
      <c r="E12" s="1">
        <f t="shared" si="1"/>
        <v>100</v>
      </c>
      <c r="F12" s="1">
        <v>0.49307868795565302</v>
      </c>
      <c r="G12" s="1">
        <v>1.88761339925877</v>
      </c>
      <c r="H12" s="1">
        <v>1</v>
      </c>
      <c r="I12" s="1">
        <v>432.78187858823497</v>
      </c>
      <c r="J12" s="1">
        <v>3221.9583491764702</v>
      </c>
      <c r="K12" s="1">
        <v>0</v>
      </c>
      <c r="L12" s="1">
        <v>3221.9583491764702</v>
      </c>
      <c r="M12" s="1">
        <v>209.25270135629401</v>
      </c>
      <c r="N12" s="1">
        <v>647.58642955442895</v>
      </c>
      <c r="O12" s="1">
        <v>0</v>
      </c>
      <c r="P12" s="1">
        <v>647.58642955442895</v>
      </c>
      <c r="Q12" s="1">
        <v>283.14999999999998</v>
      </c>
      <c r="R12" s="1">
        <v>18.716458096411301</v>
      </c>
      <c r="S12" s="1">
        <v>0.99151287814292599</v>
      </c>
      <c r="T12" s="1">
        <v>1.0965577342047899E-2</v>
      </c>
      <c r="U12" s="1">
        <v>6.9345098039215696</v>
      </c>
      <c r="V12" s="1">
        <v>0.49307868795565302</v>
      </c>
    </row>
    <row r="13" spans="1:22">
      <c r="A13" s="1">
        <v>298.14999999999998</v>
      </c>
      <c r="B13" s="1">
        <v>363.15</v>
      </c>
      <c r="C13" s="1">
        <f t="shared" si="0"/>
        <v>90</v>
      </c>
      <c r="D13" s="1">
        <v>363.15</v>
      </c>
      <c r="E13" s="1">
        <f t="shared" si="1"/>
        <v>90</v>
      </c>
      <c r="F13" s="1">
        <v>0.49307868795565302</v>
      </c>
      <c r="G13" s="1">
        <v>1.2391749190555801</v>
      </c>
      <c r="H13" s="1">
        <v>1</v>
      </c>
      <c r="I13" s="1">
        <v>374.97364340392198</v>
      </c>
      <c r="J13" s="1">
        <v>3164.1501139921602</v>
      </c>
      <c r="K13" s="1">
        <v>0</v>
      </c>
      <c r="L13" s="1">
        <v>3164.1501139921602</v>
      </c>
      <c r="M13" s="1">
        <v>146.62231031163799</v>
      </c>
      <c r="N13" s="1">
        <v>566.34932509841701</v>
      </c>
      <c r="O13" s="1">
        <v>0</v>
      </c>
      <c r="P13" s="1">
        <v>566.34932509841701</v>
      </c>
      <c r="Q13" s="1">
        <v>283.14999999999998</v>
      </c>
      <c r="R13" s="1">
        <v>0</v>
      </c>
      <c r="S13" s="1">
        <v>0</v>
      </c>
      <c r="T13" s="1">
        <v>1.0965577342047899E-2</v>
      </c>
      <c r="U13" s="1">
        <v>6.9345098039215696</v>
      </c>
      <c r="V13" s="1">
        <v>0.49307868795565302</v>
      </c>
    </row>
    <row r="14" spans="1:22">
      <c r="A14" s="1">
        <v>298.14999999999998</v>
      </c>
      <c r="B14" s="1">
        <v>353.15</v>
      </c>
      <c r="C14" s="1">
        <f t="shared" si="0"/>
        <v>80</v>
      </c>
      <c r="D14" s="1">
        <v>353.15</v>
      </c>
      <c r="E14" s="1">
        <f t="shared" si="1"/>
        <v>80</v>
      </c>
      <c r="F14" s="1">
        <v>0.49307868795565302</v>
      </c>
      <c r="G14" s="1">
        <v>0.79432959622243604</v>
      </c>
      <c r="H14" s="1">
        <v>1</v>
      </c>
      <c r="I14" s="1">
        <v>317.19740351372502</v>
      </c>
      <c r="J14" s="1">
        <v>3106.3738741019602</v>
      </c>
      <c r="K14" s="1">
        <v>0</v>
      </c>
      <c r="L14" s="1">
        <v>3106.3738741019602</v>
      </c>
      <c r="M14" s="1">
        <v>77.608648976848897</v>
      </c>
      <c r="N14" s="1">
        <v>483.79035275550899</v>
      </c>
      <c r="O14" s="1">
        <v>0</v>
      </c>
      <c r="P14" s="1">
        <v>483.79035275550899</v>
      </c>
      <c r="Q14" s="1">
        <v>283.14999999999998</v>
      </c>
      <c r="R14" s="1">
        <v>0</v>
      </c>
      <c r="S14" s="1">
        <v>0</v>
      </c>
      <c r="T14" s="1">
        <v>1.0965577342047899E-2</v>
      </c>
      <c r="U14" s="1">
        <v>6.9345098039215696</v>
      </c>
      <c r="V14" s="1">
        <v>0.49307868795565302</v>
      </c>
    </row>
    <row r="15" spans="1:22">
      <c r="A15" s="1">
        <v>298.14999999999998</v>
      </c>
      <c r="B15" s="1">
        <v>343.15</v>
      </c>
      <c r="C15" s="1">
        <f t="shared" si="0"/>
        <v>70</v>
      </c>
      <c r="D15" s="1">
        <v>343.15</v>
      </c>
      <c r="E15" s="1">
        <f t="shared" si="1"/>
        <v>70</v>
      </c>
      <c r="F15" s="1">
        <v>0.49307868795565302</v>
      </c>
      <c r="G15" s="1">
        <v>0.49614939162164601</v>
      </c>
      <c r="H15" s="1">
        <v>1</v>
      </c>
      <c r="I15" s="1">
        <v>259.45315891764699</v>
      </c>
      <c r="J15" s="1">
        <v>3048.6296295058801</v>
      </c>
      <c r="K15" s="1">
        <v>0</v>
      </c>
      <c r="L15" s="1">
        <v>3048.6296295058801</v>
      </c>
      <c r="M15" s="1">
        <v>1.0362780709478501</v>
      </c>
      <c r="N15" s="1">
        <v>399.79115059817798</v>
      </c>
      <c r="O15" s="1">
        <v>0</v>
      </c>
      <c r="P15" s="1">
        <v>399.79115059817798</v>
      </c>
      <c r="Q15" s="1">
        <v>283.14999999999998</v>
      </c>
      <c r="R15" s="1">
        <v>0</v>
      </c>
      <c r="S15" s="1">
        <v>0</v>
      </c>
      <c r="T15" s="1">
        <v>1.0965577342047899E-2</v>
      </c>
      <c r="U15" s="1">
        <v>6.9345098039215696</v>
      </c>
      <c r="V15" s="1">
        <v>0.49307868795565302</v>
      </c>
    </row>
    <row r="16" spans="1:22">
      <c r="A16" s="1">
        <v>298.14999999999998</v>
      </c>
      <c r="B16" s="1">
        <v>333.15</v>
      </c>
      <c r="C16" s="1">
        <f t="shared" si="0"/>
        <v>60</v>
      </c>
      <c r="D16" s="1">
        <v>333.15</v>
      </c>
      <c r="E16" s="1">
        <f t="shared" si="1"/>
        <v>60</v>
      </c>
      <c r="F16" s="1">
        <v>0.49307868795565302</v>
      </c>
      <c r="G16" s="1">
        <v>0.30126878538662399</v>
      </c>
      <c r="H16" s="1">
        <v>1</v>
      </c>
      <c r="I16" s="1">
        <v>201.74090961568601</v>
      </c>
      <c r="J16" s="1">
        <v>2990.9173802039199</v>
      </c>
      <c r="K16" s="1">
        <v>0</v>
      </c>
      <c r="L16" s="1">
        <v>2990.9173802039199</v>
      </c>
      <c r="M16" s="1">
        <v>0</v>
      </c>
      <c r="N16" s="1">
        <v>314.21914545140999</v>
      </c>
      <c r="O16" s="1">
        <v>0</v>
      </c>
      <c r="P16" s="1">
        <v>314.21914545140999</v>
      </c>
      <c r="Q16" s="1">
        <v>283.14999999999998</v>
      </c>
      <c r="R16" s="1">
        <v>0</v>
      </c>
      <c r="S16" s="1">
        <v>0</v>
      </c>
      <c r="T16" s="1">
        <v>1.0965577342047899E-2</v>
      </c>
      <c r="U16" s="1">
        <v>6.9345098039215696</v>
      </c>
      <c r="V16" s="1">
        <v>0.30126878538662399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D1" zoomScale="85" zoomScaleNormal="85" workbookViewId="0">
      <selection activeCell="M23" sqref="M23"/>
    </sheetView>
  </sheetViews>
  <sheetFormatPr defaultColWidth="9" defaultRowHeight="14.25"/>
  <cols>
    <col min="1" max="11" width="9" style="1"/>
    <col min="12" max="12" width="12.42578125" style="1" customWidth="1"/>
    <col min="13" max="16384" width="9" style="1"/>
  </cols>
  <sheetData>
    <row r="1" spans="1:22" s="2" customFormat="1" ht="15">
      <c r="A1" s="2" t="s">
        <v>0</v>
      </c>
      <c r="B1" s="2" t="s">
        <v>1</v>
      </c>
      <c r="D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17</v>
      </c>
      <c r="R1" s="2" t="s">
        <v>18</v>
      </c>
      <c r="S1" s="2" t="s">
        <v>19</v>
      </c>
      <c r="T1" s="2" t="s">
        <v>14</v>
      </c>
      <c r="U1" s="2" t="s">
        <v>15</v>
      </c>
      <c r="V1" s="2" t="s">
        <v>16</v>
      </c>
    </row>
    <row r="2" spans="1:22">
      <c r="A2" s="1">
        <v>298.14999999999998</v>
      </c>
      <c r="B2" s="1">
        <v>473.15</v>
      </c>
      <c r="C2" s="1">
        <f>B2-273.15</f>
        <v>200</v>
      </c>
      <c r="D2" s="1">
        <v>471.05201990315999</v>
      </c>
      <c r="E2" s="1">
        <f>D2-273.15</f>
        <v>197.90201990316001</v>
      </c>
      <c r="F2" s="1">
        <v>3.67195563058376</v>
      </c>
      <c r="G2" s="1">
        <v>45.234160213818598</v>
      </c>
      <c r="H2" s="1">
        <v>1</v>
      </c>
      <c r="I2" s="1">
        <v>1000.42614129778</v>
      </c>
      <c r="J2" s="1">
        <v>3789.60261188601</v>
      </c>
      <c r="K2" s="1">
        <v>6.0083907000792696</v>
      </c>
      <c r="L2" s="1">
        <v>3795.6110025860899</v>
      </c>
      <c r="M2" s="1">
        <v>412.42310419243398</v>
      </c>
      <c r="N2" s="1">
        <v>1390.9927535393799</v>
      </c>
      <c r="O2" s="1">
        <v>2.2222727940692599</v>
      </c>
      <c r="P2" s="1">
        <v>1393.2150263334499</v>
      </c>
      <c r="Q2" s="1">
        <v>283.14999999999998</v>
      </c>
      <c r="R2" s="1">
        <v>35.828908620647397</v>
      </c>
      <c r="S2" s="1">
        <v>1.89805272579802</v>
      </c>
      <c r="T2" s="1">
        <v>1.0965577342047899E-2</v>
      </c>
      <c r="U2" s="1">
        <v>6.9345098039215696</v>
      </c>
      <c r="V2" s="1">
        <v>3.67195563058376</v>
      </c>
    </row>
    <row r="3" spans="1:22">
      <c r="A3" s="1">
        <v>298.14999999999998</v>
      </c>
      <c r="B3" s="1">
        <v>463.15</v>
      </c>
      <c r="C3" s="1">
        <f t="shared" ref="C3:C16" si="0">B3-273.15</f>
        <v>190</v>
      </c>
      <c r="D3" s="1">
        <v>463.15</v>
      </c>
      <c r="E3" s="1">
        <f t="shared" ref="E3:E16" si="1">D3-273.15</f>
        <v>190</v>
      </c>
      <c r="F3" s="1">
        <v>3.67195563058376</v>
      </c>
      <c r="G3" s="1">
        <v>36.792161859864997</v>
      </c>
      <c r="H3" s="1">
        <v>1</v>
      </c>
      <c r="I3" s="1">
        <v>954.49578348235298</v>
      </c>
      <c r="J3" s="1">
        <v>3743.67225407059</v>
      </c>
      <c r="K3" s="1">
        <v>0</v>
      </c>
      <c r="L3" s="1">
        <v>3743.67225407059</v>
      </c>
      <c r="M3" s="1">
        <v>381.78460701814203</v>
      </c>
      <c r="N3" s="1">
        <v>1333.70597413721</v>
      </c>
      <c r="O3" s="1">
        <v>0</v>
      </c>
      <c r="P3" s="1">
        <v>1333.70597413721</v>
      </c>
      <c r="Q3" s="1">
        <v>283.14999999999998</v>
      </c>
      <c r="R3" s="1">
        <v>18.156752330177</v>
      </c>
      <c r="S3" s="1">
        <v>0.96186221067510103</v>
      </c>
      <c r="T3" s="1">
        <v>1.0965577342047899E-2</v>
      </c>
      <c r="U3" s="1">
        <v>6.9345098039215696</v>
      </c>
      <c r="V3" s="1">
        <v>3.67195563058376</v>
      </c>
    </row>
    <row r="4" spans="1:22" s="4" customFormat="1" ht="13.5" customHeight="1">
      <c r="A4" s="4">
        <v>298.14999999999998</v>
      </c>
      <c r="B4" s="4">
        <v>453.15</v>
      </c>
      <c r="C4" s="4">
        <f t="shared" si="0"/>
        <v>180</v>
      </c>
      <c r="D4" s="4">
        <v>453.15</v>
      </c>
      <c r="E4" s="4">
        <f t="shared" si="1"/>
        <v>180</v>
      </c>
      <c r="F4" s="4">
        <v>3.67195563058376</v>
      </c>
      <c r="G4" s="4">
        <v>28.037594974881198</v>
      </c>
      <c r="H4" s="4">
        <v>1</v>
      </c>
      <c r="I4" s="4">
        <v>896.39959065098003</v>
      </c>
      <c r="J4" s="4">
        <v>3685.5760612392201</v>
      </c>
      <c r="K4" s="4">
        <v>0</v>
      </c>
      <c r="L4" s="4">
        <v>3685.5760612392201</v>
      </c>
      <c r="M4" s="4">
        <v>342.84825707047099</v>
      </c>
      <c r="N4" s="4">
        <v>1260.6516374094199</v>
      </c>
      <c r="O4" s="4">
        <v>0</v>
      </c>
      <c r="P4" s="4">
        <v>1260.6516374094199</v>
      </c>
      <c r="Q4" s="4">
        <v>283.14999999999998</v>
      </c>
      <c r="R4" s="4">
        <v>0</v>
      </c>
      <c r="S4" s="4">
        <v>0</v>
      </c>
      <c r="T4" s="4">
        <v>1.0965577342047899E-2</v>
      </c>
      <c r="U4" s="4">
        <v>6.9345098039215696</v>
      </c>
      <c r="V4" s="4">
        <v>3.67195563058376</v>
      </c>
    </row>
    <row r="5" spans="1:22">
      <c r="A5" s="1">
        <v>298.14999999999998</v>
      </c>
      <c r="B5" s="1">
        <v>443.15</v>
      </c>
      <c r="C5" s="1">
        <f t="shared" si="0"/>
        <v>170</v>
      </c>
      <c r="D5" s="1">
        <v>443.15</v>
      </c>
      <c r="E5" s="1">
        <f t="shared" si="1"/>
        <v>170</v>
      </c>
      <c r="F5" s="1">
        <v>3.67195563058376</v>
      </c>
      <c r="G5" s="1">
        <v>21.105713626494801</v>
      </c>
      <c r="H5" s="1">
        <v>1</v>
      </c>
      <c r="I5" s="1">
        <v>838.33539311372499</v>
      </c>
      <c r="J5" s="1">
        <v>3627.51186370196</v>
      </c>
      <c r="K5" s="1">
        <v>0</v>
      </c>
      <c r="L5" s="1">
        <v>3627.51186370196</v>
      </c>
      <c r="M5" s="1">
        <v>300.03350103181202</v>
      </c>
      <c r="N5" s="1">
        <v>1186.9326869836</v>
      </c>
      <c r="O5" s="1">
        <v>0</v>
      </c>
      <c r="P5" s="1">
        <v>1186.9326869836</v>
      </c>
      <c r="Q5" s="1">
        <v>283.14999999999998</v>
      </c>
      <c r="R5" s="1">
        <v>0</v>
      </c>
      <c r="S5" s="1">
        <v>0</v>
      </c>
      <c r="T5" s="1">
        <v>1.0965577342047899E-2</v>
      </c>
      <c r="U5" s="1">
        <v>6.9345098039215696</v>
      </c>
      <c r="V5" s="1">
        <v>3.67195563058376</v>
      </c>
    </row>
    <row r="6" spans="1:22">
      <c r="A6" s="1">
        <v>298.14999999999998</v>
      </c>
      <c r="B6" s="1">
        <v>433.15</v>
      </c>
      <c r="C6" s="1">
        <f t="shared" si="0"/>
        <v>160</v>
      </c>
      <c r="D6" s="1">
        <v>433.15</v>
      </c>
      <c r="E6" s="1">
        <f t="shared" si="1"/>
        <v>160</v>
      </c>
      <c r="F6" s="1">
        <v>3.67195563058376</v>
      </c>
      <c r="G6" s="1">
        <v>15.680657413391399</v>
      </c>
      <c r="H6" s="1">
        <v>1</v>
      </c>
      <c r="I6" s="1">
        <v>780.30319087058797</v>
      </c>
      <c r="J6" s="1">
        <v>3569.4796614588199</v>
      </c>
      <c r="K6" s="1">
        <v>0</v>
      </c>
      <c r="L6" s="1">
        <v>3569.4796614588199</v>
      </c>
      <c r="M6" s="1">
        <v>253.236696399945</v>
      </c>
      <c r="N6" s="1">
        <v>1112.50087567111</v>
      </c>
      <c r="O6" s="1">
        <v>0</v>
      </c>
      <c r="P6" s="1">
        <v>1112.50087567111</v>
      </c>
      <c r="Q6" s="1">
        <v>283.14999999999998</v>
      </c>
      <c r="R6" s="1">
        <v>0</v>
      </c>
      <c r="S6" s="1">
        <v>0</v>
      </c>
      <c r="T6" s="1">
        <v>1.0965577342047899E-2</v>
      </c>
      <c r="U6" s="1">
        <v>6.9345098039215696</v>
      </c>
      <c r="V6" s="1">
        <v>3.67195563058376</v>
      </c>
    </row>
    <row r="7" spans="1:22">
      <c r="A7" s="1">
        <v>298.14999999999998</v>
      </c>
      <c r="B7" s="1">
        <v>423.15</v>
      </c>
      <c r="C7" s="1">
        <f t="shared" si="0"/>
        <v>150</v>
      </c>
      <c r="D7" s="1">
        <v>423.15</v>
      </c>
      <c r="E7" s="1">
        <f t="shared" si="1"/>
        <v>150</v>
      </c>
      <c r="F7" s="1">
        <v>3.67195563058376</v>
      </c>
      <c r="G7" s="1">
        <v>11.4876097219203</v>
      </c>
      <c r="H7" s="1">
        <v>1</v>
      </c>
      <c r="I7" s="1">
        <v>722.30298392156897</v>
      </c>
      <c r="J7" s="1">
        <v>3511.4794545097998</v>
      </c>
      <c r="K7" s="1">
        <v>0</v>
      </c>
      <c r="L7" s="1">
        <v>3511.4794545097998</v>
      </c>
      <c r="M7" s="1">
        <v>202.269372043038</v>
      </c>
      <c r="N7" s="1">
        <v>1037.30339551867</v>
      </c>
      <c r="O7" s="1">
        <v>0</v>
      </c>
      <c r="P7" s="1">
        <v>1037.30339551867</v>
      </c>
      <c r="Q7" s="1">
        <v>283.14999999999998</v>
      </c>
      <c r="R7" s="1">
        <v>0</v>
      </c>
      <c r="S7" s="1">
        <v>0</v>
      </c>
      <c r="T7" s="1">
        <v>1.0965577342047899E-2</v>
      </c>
      <c r="U7" s="1">
        <v>6.9345098039215696</v>
      </c>
      <c r="V7" s="1">
        <v>3.67195563058376</v>
      </c>
    </row>
    <row r="8" spans="1:22">
      <c r="A8" s="1">
        <v>298.14999999999998</v>
      </c>
      <c r="B8" s="1">
        <v>413.15</v>
      </c>
      <c r="C8" s="1">
        <f t="shared" si="0"/>
        <v>140</v>
      </c>
      <c r="D8" s="1">
        <v>413.15</v>
      </c>
      <c r="E8" s="1">
        <f t="shared" si="1"/>
        <v>140</v>
      </c>
      <c r="F8" s="1">
        <v>3.67195563058376</v>
      </c>
      <c r="G8" s="1">
        <v>8.28997853793296</v>
      </c>
      <c r="H8" s="1">
        <v>1</v>
      </c>
      <c r="I8" s="1">
        <v>664.33477226666696</v>
      </c>
      <c r="J8" s="1">
        <v>3453.5112428549</v>
      </c>
      <c r="K8" s="1">
        <v>0</v>
      </c>
      <c r="L8" s="1">
        <v>3453.5112428549</v>
      </c>
      <c r="M8" s="1">
        <v>146.84701432327299</v>
      </c>
      <c r="N8" s="1">
        <v>961.28232585819603</v>
      </c>
      <c r="O8" s="1">
        <v>0</v>
      </c>
      <c r="P8" s="1">
        <v>961.28232585819603</v>
      </c>
      <c r="Q8" s="1">
        <v>283.14999999999998</v>
      </c>
      <c r="R8" s="1">
        <v>0</v>
      </c>
      <c r="S8" s="1">
        <v>0</v>
      </c>
      <c r="T8" s="1">
        <v>1.0965577342047899E-2</v>
      </c>
      <c r="U8" s="1">
        <v>6.9345098039215696</v>
      </c>
      <c r="V8" s="1">
        <v>3.67195563058376</v>
      </c>
    </row>
    <row r="9" spans="1:22">
      <c r="A9" s="1">
        <v>298.14999999999998</v>
      </c>
      <c r="B9" s="1">
        <v>403.15</v>
      </c>
      <c r="C9" s="1">
        <f t="shared" si="0"/>
        <v>130</v>
      </c>
      <c r="D9" s="1">
        <v>403.15</v>
      </c>
      <c r="E9" s="1">
        <f t="shared" si="1"/>
        <v>130</v>
      </c>
      <c r="F9" s="1">
        <v>3.67195563058376</v>
      </c>
      <c r="G9" s="1">
        <v>5.8863851618323704</v>
      </c>
      <c r="H9" s="1">
        <v>1</v>
      </c>
      <c r="I9" s="1">
        <v>606.39855590588195</v>
      </c>
      <c r="J9" s="1">
        <v>3395.5750264941198</v>
      </c>
      <c r="K9" s="1">
        <v>0</v>
      </c>
      <c r="L9" s="1">
        <v>3395.5750264941198</v>
      </c>
      <c r="M9" s="1">
        <v>86.575899722329098</v>
      </c>
      <c r="N9" s="1">
        <v>884.37399921092003</v>
      </c>
      <c r="O9" s="1">
        <v>0</v>
      </c>
      <c r="P9" s="1">
        <v>884.37399921092003</v>
      </c>
      <c r="Q9" s="1">
        <v>283.14999999999998</v>
      </c>
      <c r="R9" s="1">
        <v>0</v>
      </c>
      <c r="S9" s="1">
        <v>0</v>
      </c>
      <c r="T9" s="1">
        <v>1.0965577342047899E-2</v>
      </c>
      <c r="U9" s="1">
        <v>6.9345098039215696</v>
      </c>
      <c r="V9" s="1">
        <v>3.67195563058376</v>
      </c>
    </row>
    <row r="10" spans="1:22">
      <c r="A10" s="1">
        <v>298.14999999999998</v>
      </c>
      <c r="B10" s="1">
        <v>393.15</v>
      </c>
      <c r="C10" s="1">
        <f t="shared" si="0"/>
        <v>120</v>
      </c>
      <c r="D10" s="1">
        <v>393.15</v>
      </c>
      <c r="E10" s="1">
        <f t="shared" si="1"/>
        <v>120</v>
      </c>
      <c r="F10" s="1">
        <v>3.67195563058376</v>
      </c>
      <c r="G10" s="1">
        <v>4.1075150354471397</v>
      </c>
      <c r="H10" s="1">
        <v>1</v>
      </c>
      <c r="I10" s="1">
        <v>548.49433483921598</v>
      </c>
      <c r="J10" s="1">
        <v>3337.67080542745</v>
      </c>
      <c r="K10" s="1">
        <v>0</v>
      </c>
      <c r="L10" s="1">
        <v>3337.67080542745</v>
      </c>
      <c r="M10" s="1">
        <v>20.936887487336101</v>
      </c>
      <c r="N10" s="1">
        <v>806.50827041996195</v>
      </c>
      <c r="O10" s="1">
        <v>0</v>
      </c>
      <c r="P10" s="1">
        <v>806.50827041996195</v>
      </c>
      <c r="Q10" s="1">
        <v>283.14999999999998</v>
      </c>
      <c r="R10" s="1">
        <v>0</v>
      </c>
      <c r="S10" s="1">
        <v>0</v>
      </c>
      <c r="T10" s="1">
        <v>1.0965577342047899E-2</v>
      </c>
      <c r="U10" s="1">
        <v>6.9345098039215696</v>
      </c>
      <c r="V10" s="1">
        <v>3.67195563058376</v>
      </c>
    </row>
    <row r="11" spans="1:22">
      <c r="A11" s="1">
        <v>298.14999999999998</v>
      </c>
      <c r="B11" s="1">
        <v>383.15</v>
      </c>
      <c r="C11" s="1">
        <f t="shared" si="0"/>
        <v>110</v>
      </c>
      <c r="D11" s="1">
        <v>383.15</v>
      </c>
      <c r="E11" s="1">
        <f t="shared" si="1"/>
        <v>110</v>
      </c>
      <c r="F11" s="1">
        <v>3.67195563058376</v>
      </c>
      <c r="G11" s="1">
        <v>2.81288874068977</v>
      </c>
      <c r="H11" s="1">
        <v>1</v>
      </c>
      <c r="I11" s="1">
        <v>490.62210906666701</v>
      </c>
      <c r="J11" s="1">
        <v>3279.7985796549001</v>
      </c>
      <c r="K11" s="1">
        <v>0</v>
      </c>
      <c r="L11" s="1">
        <v>3279.7985796549001</v>
      </c>
      <c r="M11" s="1">
        <v>0</v>
      </c>
      <c r="N11" s="1">
        <v>727.60767133150705</v>
      </c>
      <c r="O11" s="1">
        <v>0</v>
      </c>
      <c r="P11" s="1">
        <v>727.60767133150705</v>
      </c>
      <c r="Q11" s="1">
        <v>283.14999999999998</v>
      </c>
      <c r="R11" s="1">
        <v>0</v>
      </c>
      <c r="S11" s="1">
        <v>0</v>
      </c>
      <c r="T11" s="1">
        <v>1.0965577342047899E-2</v>
      </c>
      <c r="U11" s="1">
        <v>6.9345098039215696</v>
      </c>
      <c r="V11" s="1">
        <v>2.81288874068977</v>
      </c>
    </row>
    <row r="12" spans="1:22">
      <c r="A12" s="1">
        <v>298.14999999999998</v>
      </c>
      <c r="B12" s="1">
        <v>373.15</v>
      </c>
      <c r="C12" s="1">
        <f t="shared" si="0"/>
        <v>100</v>
      </c>
      <c r="D12" s="1">
        <v>373.15</v>
      </c>
      <c r="E12" s="1">
        <f t="shared" si="1"/>
        <v>100</v>
      </c>
      <c r="F12" s="1">
        <v>3.67195563058376</v>
      </c>
      <c r="G12" s="1">
        <v>1.88761339925877</v>
      </c>
      <c r="H12" s="1">
        <v>1</v>
      </c>
      <c r="I12" s="1">
        <v>432.78187858823497</v>
      </c>
      <c r="J12" s="1">
        <v>3221.9583491764702</v>
      </c>
      <c r="K12" s="1">
        <v>0</v>
      </c>
      <c r="L12" s="1">
        <v>3221.9583491764702</v>
      </c>
      <c r="M12" s="1">
        <v>0</v>
      </c>
      <c r="N12" s="1">
        <v>647.58642955442895</v>
      </c>
      <c r="O12" s="1">
        <v>0</v>
      </c>
      <c r="P12" s="1">
        <v>647.58642955442895</v>
      </c>
      <c r="Q12" s="1">
        <v>283.14999999999998</v>
      </c>
      <c r="R12" s="1">
        <v>0</v>
      </c>
      <c r="S12" s="1">
        <v>0</v>
      </c>
      <c r="T12" s="1">
        <v>1.0965577342047899E-2</v>
      </c>
      <c r="U12" s="1">
        <v>6.9345098039215696</v>
      </c>
      <c r="V12" s="1">
        <v>1.88761339925877</v>
      </c>
    </row>
    <row r="13" spans="1:22">
      <c r="A13" s="1">
        <v>298.14999999999998</v>
      </c>
      <c r="B13" s="1">
        <v>363.15</v>
      </c>
      <c r="C13" s="1">
        <f t="shared" si="0"/>
        <v>90</v>
      </c>
      <c r="D13" s="1">
        <v>363.15</v>
      </c>
      <c r="E13" s="1">
        <f t="shared" si="1"/>
        <v>90</v>
      </c>
      <c r="F13" s="1">
        <v>3.67195563058376</v>
      </c>
      <c r="G13" s="1">
        <v>1.2391749190555801</v>
      </c>
      <c r="H13" s="1">
        <v>1</v>
      </c>
      <c r="I13" s="1">
        <v>374.97364340392198</v>
      </c>
      <c r="J13" s="1">
        <v>3164.1501139921602</v>
      </c>
      <c r="K13" s="1">
        <v>0</v>
      </c>
      <c r="L13" s="1">
        <v>3164.1501139921602</v>
      </c>
      <c r="M13" s="1">
        <v>0</v>
      </c>
      <c r="N13" s="1">
        <v>566.34932509841701</v>
      </c>
      <c r="O13" s="1">
        <v>0</v>
      </c>
      <c r="P13" s="1">
        <v>566.34932509841701</v>
      </c>
      <c r="Q13" s="1">
        <v>283.14999999999998</v>
      </c>
      <c r="R13" s="1">
        <v>0</v>
      </c>
      <c r="S13" s="1">
        <v>0</v>
      </c>
      <c r="T13" s="1">
        <v>1.0965577342047899E-2</v>
      </c>
      <c r="U13" s="1">
        <v>6.9345098039215696</v>
      </c>
      <c r="V13" s="1">
        <v>1.2391749190555801</v>
      </c>
    </row>
    <row r="14" spans="1:22">
      <c r="A14" s="1">
        <v>298.14999999999998</v>
      </c>
      <c r="B14" s="1">
        <v>353.15</v>
      </c>
      <c r="C14" s="1">
        <f t="shared" si="0"/>
        <v>80</v>
      </c>
      <c r="D14" s="1">
        <v>353.15</v>
      </c>
      <c r="E14" s="1">
        <f t="shared" si="1"/>
        <v>80</v>
      </c>
      <c r="F14" s="1">
        <v>3.67195563058376</v>
      </c>
      <c r="G14" s="1">
        <v>0.79432959622243604</v>
      </c>
      <c r="H14" s="1">
        <v>1</v>
      </c>
      <c r="I14" s="1">
        <v>317.19740351372502</v>
      </c>
      <c r="J14" s="1">
        <v>3106.3738741019602</v>
      </c>
      <c r="K14" s="1">
        <v>0</v>
      </c>
      <c r="L14" s="1">
        <v>3106.3738741019602</v>
      </c>
      <c r="M14" s="1">
        <v>0</v>
      </c>
      <c r="N14" s="1">
        <v>483.79035275550899</v>
      </c>
      <c r="O14" s="1">
        <v>0</v>
      </c>
      <c r="P14" s="1">
        <v>483.79035275550899</v>
      </c>
      <c r="Q14" s="1">
        <v>283.14999999999998</v>
      </c>
      <c r="R14" s="1">
        <v>0</v>
      </c>
      <c r="S14" s="1">
        <v>0</v>
      </c>
      <c r="T14" s="1">
        <v>1.0965577342047899E-2</v>
      </c>
      <c r="U14" s="1">
        <v>6.9345098039215696</v>
      </c>
      <c r="V14" s="1">
        <v>0.79432959622243604</v>
      </c>
    </row>
    <row r="15" spans="1:22">
      <c r="A15" s="1">
        <v>298.14999999999998</v>
      </c>
      <c r="B15" s="1">
        <v>343.15</v>
      </c>
      <c r="C15" s="1">
        <f t="shared" si="0"/>
        <v>70</v>
      </c>
      <c r="D15" s="1">
        <v>343.15</v>
      </c>
      <c r="E15" s="1">
        <f t="shared" si="1"/>
        <v>70</v>
      </c>
      <c r="F15" s="1">
        <v>3.67195563058376</v>
      </c>
      <c r="G15" s="1">
        <v>0.49614939162164601</v>
      </c>
      <c r="H15" s="1">
        <v>1</v>
      </c>
      <c r="I15" s="1">
        <v>259.45315891764699</v>
      </c>
      <c r="J15" s="1">
        <v>3048.6296295058801</v>
      </c>
      <c r="K15" s="1">
        <v>0</v>
      </c>
      <c r="L15" s="1">
        <v>3048.6296295058801</v>
      </c>
      <c r="M15" s="1">
        <v>0</v>
      </c>
      <c r="N15" s="1">
        <v>399.79115059817798</v>
      </c>
      <c r="O15" s="1">
        <v>0</v>
      </c>
      <c r="P15" s="1">
        <v>399.79115059817798</v>
      </c>
      <c r="Q15" s="1">
        <v>283.14999999999998</v>
      </c>
      <c r="R15" s="1">
        <v>0</v>
      </c>
      <c r="S15" s="1">
        <v>0</v>
      </c>
      <c r="T15" s="1">
        <v>1.0965577342047899E-2</v>
      </c>
      <c r="U15" s="1">
        <v>6.9345098039215696</v>
      </c>
      <c r="V15" s="1">
        <v>0.49614939162164601</v>
      </c>
    </row>
    <row r="16" spans="1:22">
      <c r="A16" s="1">
        <v>298.14999999999998</v>
      </c>
      <c r="B16" s="1">
        <v>333.15</v>
      </c>
      <c r="C16" s="1">
        <f t="shared" si="0"/>
        <v>60</v>
      </c>
      <c r="D16" s="1">
        <v>333.15</v>
      </c>
      <c r="E16" s="1">
        <f t="shared" si="1"/>
        <v>60</v>
      </c>
      <c r="F16" s="1">
        <v>3.67195563058376</v>
      </c>
      <c r="G16" s="1">
        <v>0.30126878538662399</v>
      </c>
      <c r="H16" s="1">
        <v>1</v>
      </c>
      <c r="I16" s="1">
        <v>201.74090961568601</v>
      </c>
      <c r="J16" s="1">
        <v>2990.9173802039199</v>
      </c>
      <c r="K16" s="1">
        <v>0</v>
      </c>
      <c r="L16" s="1">
        <v>2990.9173802039199</v>
      </c>
      <c r="M16" s="1">
        <v>0</v>
      </c>
      <c r="N16" s="1">
        <v>314.21914545140999</v>
      </c>
      <c r="O16" s="1">
        <v>0</v>
      </c>
      <c r="P16" s="1">
        <v>314.21914545140999</v>
      </c>
      <c r="Q16" s="1">
        <v>283.14999999999998</v>
      </c>
      <c r="R16" s="1">
        <v>0</v>
      </c>
      <c r="S16" s="1">
        <v>0</v>
      </c>
      <c r="T16" s="1">
        <v>1.0965577342047899E-2</v>
      </c>
      <c r="U16" s="1">
        <v>6.9345098039215696</v>
      </c>
      <c r="V16" s="1">
        <v>0.30126878538662399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F1" zoomScale="85" zoomScaleNormal="85" workbookViewId="0">
      <selection activeCell="X9" sqref="X9"/>
    </sheetView>
  </sheetViews>
  <sheetFormatPr defaultColWidth="9" defaultRowHeight="14.25"/>
  <cols>
    <col min="1" max="15" width="9" style="1"/>
    <col min="16" max="16" width="11" style="1" customWidth="1"/>
    <col min="17" max="16384" width="9" style="1"/>
  </cols>
  <sheetData>
    <row r="1" spans="1:22" s="2" customFormat="1" ht="15">
      <c r="A1" s="2" t="s">
        <v>0</v>
      </c>
      <c r="B1" s="2" t="s">
        <v>1</v>
      </c>
      <c r="D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17</v>
      </c>
      <c r="R1" s="2" t="s">
        <v>18</v>
      </c>
      <c r="S1" s="2" t="s">
        <v>19</v>
      </c>
      <c r="T1" s="2" t="s">
        <v>14</v>
      </c>
      <c r="U1" s="2" t="s">
        <v>15</v>
      </c>
      <c r="V1" s="2" t="s">
        <v>16</v>
      </c>
    </row>
    <row r="2" spans="1:22">
      <c r="A2" s="1">
        <v>298.14999999999998</v>
      </c>
      <c r="B2" s="1">
        <v>473.15</v>
      </c>
      <c r="C2" s="1">
        <f>B2-273.15</f>
        <v>200</v>
      </c>
      <c r="D2" s="1">
        <v>408.63086654711702</v>
      </c>
      <c r="E2" s="1">
        <f>D2-273.15</f>
        <v>135.48086654711705</v>
      </c>
      <c r="F2" s="1">
        <v>3.67195563058376</v>
      </c>
      <c r="G2" s="1">
        <v>45.234160213818598</v>
      </c>
      <c r="H2" s="1">
        <v>1</v>
      </c>
      <c r="I2" s="1">
        <v>465.08633579020398</v>
      </c>
      <c r="J2" s="1">
        <v>2902.2039828490301</v>
      </c>
      <c r="K2" s="1">
        <v>194.151924157313</v>
      </c>
      <c r="L2" s="1">
        <v>3096.3559070063402</v>
      </c>
      <c r="M2" s="1">
        <v>412.42310419243398</v>
      </c>
      <c r="N2" s="1">
        <v>784.66419737453703</v>
      </c>
      <c r="O2" s="1">
        <v>71.809334730063895</v>
      </c>
      <c r="P2" s="1">
        <v>856.47353210460096</v>
      </c>
      <c r="Q2" s="1">
        <v>283.14999999999998</v>
      </c>
      <c r="R2" s="1">
        <v>35.828908620647397</v>
      </c>
      <c r="S2" s="1">
        <v>1.89805272579802</v>
      </c>
      <c r="T2" s="1">
        <v>7.8939309056956092E-3</v>
      </c>
      <c r="U2" s="1">
        <v>4.8379831932773101</v>
      </c>
      <c r="V2" s="1">
        <v>3.67195563058376</v>
      </c>
    </row>
    <row r="3" spans="1:22">
      <c r="A3" s="1">
        <v>298.14999999999998</v>
      </c>
      <c r="B3" s="1">
        <v>463.15</v>
      </c>
      <c r="C3" s="1">
        <f t="shared" ref="C3:C16" si="0">B3-273.15</f>
        <v>190</v>
      </c>
      <c r="D3" s="1">
        <v>405.33370965749401</v>
      </c>
      <c r="E3" s="1">
        <f t="shared" ref="E3:E16" si="1">D3-273.15</f>
        <v>132.18370965749403</v>
      </c>
      <c r="F3" s="1">
        <v>3.67195563058376</v>
      </c>
      <c r="G3" s="1">
        <v>40.9623226847011</v>
      </c>
      <c r="H3" s="1">
        <v>1</v>
      </c>
      <c r="I3" s="1">
        <v>451.19128361540601</v>
      </c>
      <c r="J3" s="1">
        <v>2888.3089306742299</v>
      </c>
      <c r="K3" s="1">
        <v>171.198182166138</v>
      </c>
      <c r="L3" s="1">
        <v>3059.5071128403702</v>
      </c>
      <c r="M3" s="1">
        <v>391.71785604216399</v>
      </c>
      <c r="N3" s="1">
        <v>763.76491382403799</v>
      </c>
      <c r="O3" s="1">
        <v>60.990392005641198</v>
      </c>
      <c r="P3" s="1">
        <v>824.75530582967895</v>
      </c>
      <c r="Q3" s="1">
        <v>283.14999999999998</v>
      </c>
      <c r="R3" s="1">
        <v>35.828908620647397</v>
      </c>
      <c r="S3" s="1">
        <v>1.89805272579802</v>
      </c>
      <c r="T3" s="1">
        <v>7.8939309056956092E-3</v>
      </c>
      <c r="U3" s="1">
        <v>4.8379831932773101</v>
      </c>
      <c r="V3" s="1">
        <v>3.67195563058376</v>
      </c>
    </row>
    <row r="4" spans="1:22">
      <c r="A4" s="1">
        <v>298.14999999999998</v>
      </c>
      <c r="B4" s="1">
        <v>453.15</v>
      </c>
      <c r="C4" s="1">
        <f t="shared" si="0"/>
        <v>180</v>
      </c>
      <c r="D4" s="1">
        <v>402.03550523142701</v>
      </c>
      <c r="E4" s="1">
        <f t="shared" si="1"/>
        <v>128.88550523142703</v>
      </c>
      <c r="F4" s="1">
        <v>3.67195563058376</v>
      </c>
      <c r="G4" s="1">
        <v>37.032407671326602</v>
      </c>
      <c r="H4" s="1">
        <v>1</v>
      </c>
      <c r="I4" s="1">
        <v>437.29274994129599</v>
      </c>
      <c r="J4" s="1">
        <v>2874.4103970001202</v>
      </c>
      <c r="K4" s="1">
        <v>149.019685628811</v>
      </c>
      <c r="L4" s="1">
        <v>3023.43008262893</v>
      </c>
      <c r="M4" s="1">
        <v>371.07788254692201</v>
      </c>
      <c r="N4" s="1">
        <v>742.74429111163602</v>
      </c>
      <c r="O4" s="1">
        <v>50.972197445582601</v>
      </c>
      <c r="P4" s="1">
        <v>793.71648855721901</v>
      </c>
      <c r="Q4" s="1">
        <v>283.14999999999998</v>
      </c>
      <c r="R4" s="1">
        <v>35.828908620647397</v>
      </c>
      <c r="S4" s="1">
        <v>1.89805272579802</v>
      </c>
      <c r="T4" s="1">
        <v>7.8939309056956092E-3</v>
      </c>
      <c r="U4" s="1">
        <v>4.8379831932773101</v>
      </c>
      <c r="V4" s="1">
        <v>3.67195563058376</v>
      </c>
    </row>
    <row r="5" spans="1:22">
      <c r="A5" s="1">
        <v>298.14999999999998</v>
      </c>
      <c r="B5" s="1">
        <v>443.15</v>
      </c>
      <c r="C5" s="1">
        <f t="shared" si="0"/>
        <v>170</v>
      </c>
      <c r="D5" s="1">
        <v>398.73500623967101</v>
      </c>
      <c r="E5" s="1">
        <f t="shared" si="1"/>
        <v>125.58500623967103</v>
      </c>
      <c r="F5" s="1">
        <v>3.67195563058376</v>
      </c>
      <c r="G5" s="1">
        <v>33.421308662291501</v>
      </c>
      <c r="H5" s="1">
        <v>1</v>
      </c>
      <c r="I5" s="1">
        <v>423.38548124301599</v>
      </c>
      <c r="J5" s="1">
        <v>2860.5031283018402</v>
      </c>
      <c r="K5" s="1">
        <v>127.562620069831</v>
      </c>
      <c r="L5" s="1">
        <v>2988.06574837167</v>
      </c>
      <c r="M5" s="1">
        <v>350.50214019936698</v>
      </c>
      <c r="N5" s="1">
        <v>721.59133385919597</v>
      </c>
      <c r="O5" s="1">
        <v>41.738869254486197</v>
      </c>
      <c r="P5" s="1">
        <v>763.33020311368296</v>
      </c>
      <c r="Q5" s="1">
        <v>283.14999999999998</v>
      </c>
      <c r="R5" s="1">
        <v>35.828908620647397</v>
      </c>
      <c r="S5" s="1">
        <v>1.89805272579802</v>
      </c>
      <c r="T5" s="1">
        <v>7.8939309056956092E-3</v>
      </c>
      <c r="U5" s="1">
        <v>4.8379831932773101</v>
      </c>
      <c r="V5" s="1">
        <v>3.67195563058376</v>
      </c>
    </row>
    <row r="6" spans="1:22">
      <c r="A6" s="1">
        <v>298.14999999999998</v>
      </c>
      <c r="B6" s="1">
        <v>433.15</v>
      </c>
      <c r="C6" s="1">
        <f t="shared" si="0"/>
        <v>160</v>
      </c>
      <c r="D6" s="1">
        <v>395.430889409629</v>
      </c>
      <c r="E6" s="1">
        <f t="shared" si="1"/>
        <v>122.28088940962903</v>
      </c>
      <c r="F6" s="1">
        <v>3.67195563058376</v>
      </c>
      <c r="G6" s="1">
        <v>30.107248340036602</v>
      </c>
      <c r="H6" s="1">
        <v>1</v>
      </c>
      <c r="I6" s="1">
        <v>409.46390417589498</v>
      </c>
      <c r="J6" s="1">
        <v>2846.5815512347199</v>
      </c>
      <c r="K6" s="1">
        <v>106.77829736975799</v>
      </c>
      <c r="L6" s="1">
        <v>2953.3598486044798</v>
      </c>
      <c r="M6" s="1">
        <v>329.98953896801999</v>
      </c>
      <c r="N6" s="1">
        <v>700.29426758892998</v>
      </c>
      <c r="O6" s="1">
        <v>33.279626330179703</v>
      </c>
      <c r="P6" s="1">
        <v>733.57389391910999</v>
      </c>
      <c r="Q6" s="1">
        <v>283.14999999999998</v>
      </c>
      <c r="R6" s="1">
        <v>35.828908620647397</v>
      </c>
      <c r="S6" s="1">
        <v>1.89805272579802</v>
      </c>
      <c r="T6" s="1">
        <v>7.8939309056956092E-3</v>
      </c>
      <c r="U6" s="1">
        <v>4.8379831932773101</v>
      </c>
      <c r="V6" s="1">
        <v>3.67195563058376</v>
      </c>
    </row>
    <row r="7" spans="1:22">
      <c r="A7" s="1">
        <v>298.14999999999998</v>
      </c>
      <c r="B7" s="1">
        <v>423.15</v>
      </c>
      <c r="C7" s="1">
        <f t="shared" si="0"/>
        <v>150</v>
      </c>
      <c r="D7" s="1">
        <v>392.121733718364</v>
      </c>
      <c r="E7" s="1">
        <f t="shared" si="1"/>
        <v>118.97173371836402</v>
      </c>
      <c r="F7" s="1">
        <v>3.67195563058376</v>
      </c>
      <c r="G7" s="1">
        <v>27.069701341707798</v>
      </c>
      <c r="H7" s="1">
        <v>1</v>
      </c>
      <c r="I7" s="1">
        <v>395.522035078317</v>
      </c>
      <c r="J7" s="1">
        <v>2832.63968213714</v>
      </c>
      <c r="K7" s="1">
        <v>86.622602150507007</v>
      </c>
      <c r="L7" s="1">
        <v>2919.2622842876499</v>
      </c>
      <c r="M7" s="1">
        <v>309.53888927060302</v>
      </c>
      <c r="N7" s="1">
        <v>678.84036777478798</v>
      </c>
      <c r="O7" s="1">
        <v>25.588621691630301</v>
      </c>
      <c r="P7" s="1">
        <v>704.42898946641901</v>
      </c>
      <c r="Q7" s="1">
        <v>283.14999999999998</v>
      </c>
      <c r="R7" s="1">
        <v>35.828908620647397</v>
      </c>
      <c r="S7" s="1">
        <v>1.89805272579802</v>
      </c>
      <c r="T7" s="1">
        <v>7.8939309056956092E-3</v>
      </c>
      <c r="U7" s="1">
        <v>4.8379831932773101</v>
      </c>
      <c r="V7" s="1">
        <v>3.67195563058376</v>
      </c>
    </row>
    <row r="8" spans="1:22">
      <c r="A8" s="1">
        <v>298.14999999999998</v>
      </c>
      <c r="B8" s="1">
        <v>413.15</v>
      </c>
      <c r="C8" s="1">
        <f t="shared" si="0"/>
        <v>140</v>
      </c>
      <c r="D8" s="1">
        <v>388.80600222080102</v>
      </c>
      <c r="E8" s="1">
        <f t="shared" si="1"/>
        <v>115.65600222080104</v>
      </c>
      <c r="F8" s="1">
        <v>3.67195563058376</v>
      </c>
      <c r="G8" s="1">
        <v>24.289329406305601</v>
      </c>
      <c r="H8" s="1">
        <v>1</v>
      </c>
      <c r="I8" s="1">
        <v>381.55340356340201</v>
      </c>
      <c r="J8" s="1">
        <v>2818.6710506222298</v>
      </c>
      <c r="K8" s="1">
        <v>67.055485475813001</v>
      </c>
      <c r="L8" s="1">
        <v>2885.72653609804</v>
      </c>
      <c r="M8" s="1">
        <v>289.148836677178</v>
      </c>
      <c r="N8" s="1">
        <v>657.21580316499796</v>
      </c>
      <c r="O8" s="1">
        <v>18.664845285534302</v>
      </c>
      <c r="P8" s="1">
        <v>675.88064845053304</v>
      </c>
      <c r="Q8" s="1">
        <v>283.14999999999998</v>
      </c>
      <c r="R8" s="1">
        <v>35.828908620647397</v>
      </c>
      <c r="S8" s="1">
        <v>1.89805272579802</v>
      </c>
      <c r="T8" s="1">
        <v>7.8939309056956092E-3</v>
      </c>
      <c r="U8" s="1">
        <v>4.8379831932773101</v>
      </c>
      <c r="V8" s="1">
        <v>3.67195563058376</v>
      </c>
    </row>
    <row r="9" spans="1:22">
      <c r="A9" s="1">
        <v>298.14999999999998</v>
      </c>
      <c r="B9" s="1">
        <v>403.15</v>
      </c>
      <c r="C9" s="1">
        <f t="shared" si="0"/>
        <v>130</v>
      </c>
      <c r="D9" s="1">
        <v>385.48203927548298</v>
      </c>
      <c r="E9" s="1">
        <f t="shared" si="1"/>
        <v>112.332039275483</v>
      </c>
      <c r="F9" s="1">
        <v>3.67195563058376</v>
      </c>
      <c r="G9" s="1">
        <v>21.747934063410401</v>
      </c>
      <c r="H9" s="1">
        <v>1</v>
      </c>
      <c r="I9" s="1">
        <v>367.55104100501899</v>
      </c>
      <c r="J9" s="1">
        <v>2804.6686880638399</v>
      </c>
      <c r="K9" s="1">
        <v>48.040471918158701</v>
      </c>
      <c r="L9" s="1">
        <v>2852.7091599820001</v>
      </c>
      <c r="M9" s="1">
        <v>268.81776185608697</v>
      </c>
      <c r="N9" s="1">
        <v>635.40557293167797</v>
      </c>
      <c r="O9" s="1">
        <v>12.512091160626699</v>
      </c>
      <c r="P9" s="1">
        <v>647.91766409230399</v>
      </c>
      <c r="Q9" s="1">
        <v>283.14999999999998</v>
      </c>
      <c r="R9" s="1">
        <v>35.828908620647397</v>
      </c>
      <c r="S9" s="1">
        <v>1.89805272579802</v>
      </c>
      <c r="T9" s="1">
        <v>7.8939309056956092E-3</v>
      </c>
      <c r="U9" s="1">
        <v>4.8379831932773101</v>
      </c>
      <c r="V9" s="1">
        <v>3.67195563058376</v>
      </c>
    </row>
    <row r="10" spans="1:22">
      <c r="A10" s="1">
        <v>298.14999999999998</v>
      </c>
      <c r="B10" s="1">
        <v>393.15</v>
      </c>
      <c r="C10" s="1">
        <f t="shared" si="0"/>
        <v>120</v>
      </c>
      <c r="D10" s="1">
        <v>382.148037006842</v>
      </c>
      <c r="E10" s="1">
        <f t="shared" si="1"/>
        <v>108.99803700684203</v>
      </c>
      <c r="F10" s="1">
        <v>3.67195563058376</v>
      </c>
      <c r="G10" s="1">
        <v>19.428387769076402</v>
      </c>
      <c r="H10" s="1">
        <v>1</v>
      </c>
      <c r="I10" s="1">
        <v>353.50733945219901</v>
      </c>
      <c r="J10" s="1">
        <v>2790.6249865110199</v>
      </c>
      <c r="K10" s="1">
        <v>29.544282530512699</v>
      </c>
      <c r="L10" s="1">
        <v>2820.1692690415398</v>
      </c>
      <c r="M10" s="1">
        <v>248.54373904847901</v>
      </c>
      <c r="N10" s="1">
        <v>613.39323557737998</v>
      </c>
      <c r="O10" s="1">
        <v>7.1390228676044902</v>
      </c>
      <c r="P10" s="1">
        <v>620.53225844498502</v>
      </c>
      <c r="Q10" s="1">
        <v>283.14999999999998</v>
      </c>
      <c r="R10" s="1">
        <v>35.828908620647397</v>
      </c>
      <c r="S10" s="1">
        <v>1.89805272579802</v>
      </c>
      <c r="T10" s="1">
        <v>7.8939309056956092E-3</v>
      </c>
      <c r="U10" s="1">
        <v>4.8379831932773101</v>
      </c>
      <c r="V10" s="1">
        <v>3.67195563058376</v>
      </c>
    </row>
    <row r="11" spans="1:22">
      <c r="A11" s="1">
        <v>298.14999999999998</v>
      </c>
      <c r="B11" s="1">
        <v>383.15</v>
      </c>
      <c r="C11" s="1">
        <f t="shared" si="0"/>
        <v>110</v>
      </c>
      <c r="D11" s="1">
        <v>378.802022775588</v>
      </c>
      <c r="E11" s="1">
        <f t="shared" si="1"/>
        <v>105.65202277558802</v>
      </c>
      <c r="F11" s="1">
        <v>3.67195563058376</v>
      </c>
      <c r="G11" s="1">
        <v>17.3145882968366</v>
      </c>
      <c r="H11" s="1">
        <v>1</v>
      </c>
      <c r="I11" s="1">
        <v>339.41399908783501</v>
      </c>
      <c r="J11" s="1">
        <v>2776.53164614666</v>
      </c>
      <c r="K11" s="1">
        <v>11.536452600312</v>
      </c>
      <c r="L11" s="1">
        <v>2788.06809874697</v>
      </c>
      <c r="M11" s="1">
        <v>228.32444501156701</v>
      </c>
      <c r="N11" s="1">
        <v>591.16076498573796</v>
      </c>
      <c r="O11" s="1">
        <v>2.5593069842790501</v>
      </c>
      <c r="P11" s="1">
        <v>593.72007197001699</v>
      </c>
      <c r="Q11" s="1">
        <v>283.14999999999998</v>
      </c>
      <c r="R11" s="1">
        <v>35.828908620647397</v>
      </c>
      <c r="S11" s="1">
        <v>1.89805272579802</v>
      </c>
      <c r="T11" s="1">
        <v>7.8939309056956092E-3</v>
      </c>
      <c r="U11" s="1">
        <v>4.8379831932773101</v>
      </c>
      <c r="V11" s="1">
        <v>3.67195563058376</v>
      </c>
    </row>
    <row r="12" spans="1:22">
      <c r="A12" s="1">
        <v>298.14999999999998</v>
      </c>
      <c r="B12" s="1">
        <v>373.15</v>
      </c>
      <c r="C12" s="1">
        <f t="shared" si="0"/>
        <v>100</v>
      </c>
      <c r="D12" s="1">
        <v>373.15</v>
      </c>
      <c r="E12" s="1">
        <f t="shared" si="1"/>
        <v>100</v>
      </c>
      <c r="F12" s="1">
        <v>3.67195563058376</v>
      </c>
      <c r="G12" s="1">
        <v>14.186457653113001</v>
      </c>
      <c r="H12" s="1">
        <v>1</v>
      </c>
      <c r="I12" s="1">
        <v>315.60998156974802</v>
      </c>
      <c r="J12" s="1">
        <v>2752.7276286285701</v>
      </c>
      <c r="K12" s="1">
        <v>0</v>
      </c>
      <c r="L12" s="1">
        <v>2752.7276286285701</v>
      </c>
      <c r="M12" s="1">
        <v>199.18199773358</v>
      </c>
      <c r="N12" s="1">
        <v>553.27501580367903</v>
      </c>
      <c r="O12" s="1">
        <v>0</v>
      </c>
      <c r="P12" s="1">
        <v>553.27501580367903</v>
      </c>
      <c r="Q12" s="1">
        <v>283.14999999999998</v>
      </c>
      <c r="R12" s="1">
        <v>22.843975776395499</v>
      </c>
      <c r="S12" s="1">
        <v>1.21017000404709</v>
      </c>
      <c r="T12" s="1">
        <v>7.8939309056956092E-3</v>
      </c>
      <c r="U12" s="1">
        <v>4.8379831932773101</v>
      </c>
      <c r="V12" s="1">
        <v>3.67195563058376</v>
      </c>
    </row>
    <row r="13" spans="1:22">
      <c r="A13" s="1">
        <v>298.14999999999998</v>
      </c>
      <c r="B13" s="1">
        <v>363.15</v>
      </c>
      <c r="C13" s="1">
        <f t="shared" si="0"/>
        <v>90</v>
      </c>
      <c r="D13" s="1">
        <v>363.15</v>
      </c>
      <c r="E13" s="1">
        <f t="shared" si="1"/>
        <v>90</v>
      </c>
      <c r="F13" s="1">
        <v>3.67195563058376</v>
      </c>
      <c r="G13" s="1">
        <v>9.8212024549588204</v>
      </c>
      <c r="H13" s="1">
        <v>1</v>
      </c>
      <c r="I13" s="1">
        <v>273.500769080336</v>
      </c>
      <c r="J13" s="1">
        <v>2710.6184161391602</v>
      </c>
      <c r="K13" s="1">
        <v>0</v>
      </c>
      <c r="L13" s="1">
        <v>2710.6184161391602</v>
      </c>
      <c r="M13" s="1">
        <v>149.003594374334</v>
      </c>
      <c r="N13" s="1">
        <v>485.17195938054601</v>
      </c>
      <c r="O13" s="1">
        <v>0</v>
      </c>
      <c r="P13" s="1">
        <v>485.17195938054601</v>
      </c>
      <c r="Q13" s="1">
        <v>283.14999999999998</v>
      </c>
      <c r="R13" s="1">
        <v>0</v>
      </c>
      <c r="S13" s="1">
        <v>0</v>
      </c>
      <c r="T13" s="1">
        <v>7.8939309056956092E-3</v>
      </c>
      <c r="U13" s="1">
        <v>4.8379831932773101</v>
      </c>
      <c r="V13" s="1">
        <v>3.67195563058376</v>
      </c>
    </row>
    <row r="14" spans="1:22">
      <c r="A14" s="1">
        <v>298.14999999999998</v>
      </c>
      <c r="B14" s="1">
        <v>353.15</v>
      </c>
      <c r="C14" s="1">
        <f t="shared" si="0"/>
        <v>80</v>
      </c>
      <c r="D14" s="1">
        <v>353.15</v>
      </c>
      <c r="E14" s="1">
        <f t="shared" si="1"/>
        <v>80</v>
      </c>
      <c r="F14" s="1">
        <v>3.67195563058376</v>
      </c>
      <c r="G14" s="1">
        <v>6.6590230645568402</v>
      </c>
      <c r="H14" s="1">
        <v>1</v>
      </c>
      <c r="I14" s="1">
        <v>231.400135548908</v>
      </c>
      <c r="J14" s="1">
        <v>2668.5177826077302</v>
      </c>
      <c r="K14" s="1">
        <v>0</v>
      </c>
      <c r="L14" s="1">
        <v>2668.5177826077302</v>
      </c>
      <c r="M14" s="1">
        <v>92.574163541935903</v>
      </c>
      <c r="N14" s="1">
        <v>415.59812556541198</v>
      </c>
      <c r="O14" s="1">
        <v>0</v>
      </c>
      <c r="P14" s="1">
        <v>415.59812556541198</v>
      </c>
      <c r="Q14" s="1">
        <v>283.14999999999998</v>
      </c>
      <c r="R14" s="1">
        <v>0</v>
      </c>
      <c r="S14" s="1">
        <v>0</v>
      </c>
      <c r="T14" s="1">
        <v>7.8939309056956092E-3</v>
      </c>
      <c r="U14" s="1">
        <v>4.8379831932773101</v>
      </c>
      <c r="V14" s="1">
        <v>3.67195563058376</v>
      </c>
    </row>
    <row r="15" spans="1:22">
      <c r="A15" s="1">
        <v>298.14999999999998</v>
      </c>
      <c r="B15" s="1">
        <v>343.15</v>
      </c>
      <c r="C15" s="1">
        <f t="shared" si="0"/>
        <v>70</v>
      </c>
      <c r="D15" s="1">
        <v>343.15</v>
      </c>
      <c r="E15" s="1">
        <f t="shared" si="1"/>
        <v>70</v>
      </c>
      <c r="F15" s="1">
        <v>3.67195563058376</v>
      </c>
      <c r="G15" s="1">
        <v>4.4138826648298002</v>
      </c>
      <c r="H15" s="1">
        <v>1</v>
      </c>
      <c r="I15" s="1">
        <v>189.30808097546199</v>
      </c>
      <c r="J15" s="1">
        <v>2626.4257280342899</v>
      </c>
      <c r="K15" s="1">
        <v>0</v>
      </c>
      <c r="L15" s="1">
        <v>2626.4257280342899</v>
      </c>
      <c r="M15" s="1">
        <v>29.387654188913999</v>
      </c>
      <c r="N15" s="1">
        <v>344.424181149768</v>
      </c>
      <c r="O15" s="1">
        <v>0</v>
      </c>
      <c r="P15" s="1">
        <v>344.424181149768</v>
      </c>
      <c r="Q15" s="1">
        <v>283.14999999999998</v>
      </c>
      <c r="R15" s="1">
        <v>0</v>
      </c>
      <c r="S15" s="1">
        <v>0</v>
      </c>
      <c r="T15" s="1">
        <v>7.8939309056956092E-3</v>
      </c>
      <c r="U15" s="1">
        <v>4.8379831932773101</v>
      </c>
      <c r="V15" s="1">
        <v>3.67195563058376</v>
      </c>
    </row>
    <row r="16" spans="1:22">
      <c r="A16" s="1">
        <v>298.14999999999998</v>
      </c>
      <c r="B16" s="1">
        <v>333.15</v>
      </c>
      <c r="C16" s="1">
        <f t="shared" si="0"/>
        <v>60</v>
      </c>
      <c r="D16" s="1">
        <v>333.15</v>
      </c>
      <c r="E16" s="1">
        <f t="shared" si="1"/>
        <v>60</v>
      </c>
      <c r="F16" s="1">
        <v>3.67195563058376</v>
      </c>
      <c r="G16" s="1">
        <v>2.8543667132954602</v>
      </c>
      <c r="H16" s="1">
        <v>1</v>
      </c>
      <c r="I16" s="1">
        <v>147.22460536</v>
      </c>
      <c r="J16" s="1">
        <v>2584.34225241882</v>
      </c>
      <c r="K16" s="1">
        <v>0</v>
      </c>
      <c r="L16" s="1">
        <v>2584.34225241882</v>
      </c>
      <c r="M16" s="1">
        <v>0</v>
      </c>
      <c r="N16" s="1">
        <v>271.50526439939603</v>
      </c>
      <c r="O16" s="1">
        <v>0</v>
      </c>
      <c r="P16" s="1">
        <v>271.50526439939603</v>
      </c>
      <c r="Q16" s="1">
        <v>283.14999999999998</v>
      </c>
      <c r="R16" s="1">
        <v>0</v>
      </c>
      <c r="S16" s="1">
        <v>0</v>
      </c>
      <c r="T16" s="1">
        <v>7.8939309056956092E-3</v>
      </c>
      <c r="U16" s="1">
        <v>4.8379831932773101</v>
      </c>
      <c r="V16" s="1">
        <v>2.8543667132954602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1" zoomScale="70" zoomScaleNormal="70" workbookViewId="0">
      <selection activeCell="U42" sqref="U42"/>
    </sheetView>
  </sheetViews>
  <sheetFormatPr defaultColWidth="9" defaultRowHeight="14.25"/>
  <cols>
    <col min="1" max="2" width="9" style="3"/>
    <col min="3" max="3" width="6" style="3" customWidth="1"/>
    <col min="4" max="7" width="9" style="3"/>
    <col min="8" max="8" width="7.28515625" style="3" customWidth="1"/>
    <col min="9" max="16384" width="9" style="3"/>
  </cols>
  <sheetData>
    <row r="1" spans="1:22" s="5" customFormat="1" ht="15">
      <c r="A1" s="5" t="s">
        <v>0</v>
      </c>
      <c r="B1" s="5" t="s">
        <v>1</v>
      </c>
      <c r="D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17</v>
      </c>
      <c r="R1" s="5" t="s">
        <v>18</v>
      </c>
      <c r="S1" s="5" t="s">
        <v>19</v>
      </c>
      <c r="T1" s="5" t="s">
        <v>14</v>
      </c>
      <c r="U1" s="5" t="s">
        <v>15</v>
      </c>
      <c r="V1" s="5" t="s">
        <v>16</v>
      </c>
    </row>
    <row r="2" spans="1:22">
      <c r="A2" s="3">
        <v>298.14999999999998</v>
      </c>
      <c r="B2" s="3">
        <v>473.15</v>
      </c>
      <c r="C2" s="3">
        <f>B2-273.15</f>
        <v>200</v>
      </c>
      <c r="D2" s="3">
        <v>333.77516391197202</v>
      </c>
      <c r="E2" s="3">
        <f>D2-273.15</f>
        <v>60.625163911972038</v>
      </c>
      <c r="F2" s="3">
        <v>4.0383000856246E-2</v>
      </c>
      <c r="G2" s="3">
        <v>2.93546714386056</v>
      </c>
      <c r="H2" s="3">
        <v>1</v>
      </c>
      <c r="I2" s="3">
        <v>149.85526098633699</v>
      </c>
      <c r="J2" s="3">
        <v>2586.9729080451598</v>
      </c>
      <c r="K2" s="3">
        <v>324.90550455727401</v>
      </c>
      <c r="L2" s="3">
        <v>2911.8784126024302</v>
      </c>
      <c r="M2" s="3">
        <v>599.57605317253501</v>
      </c>
      <c r="N2" s="3">
        <v>276.11800951507303</v>
      </c>
      <c r="O2" s="3">
        <v>120.170058749916</v>
      </c>
      <c r="P2" s="3">
        <v>396.28806826498902</v>
      </c>
      <c r="Q2" s="3">
        <v>283.14999999999998</v>
      </c>
      <c r="R2" s="3">
        <v>179.200648727849</v>
      </c>
      <c r="S2" s="3">
        <v>9.4932358499655294</v>
      </c>
      <c r="T2" s="3">
        <v>7.8939309056956092E-3</v>
      </c>
      <c r="U2" s="3">
        <v>4.8379831932773101</v>
      </c>
      <c r="V2" s="3">
        <v>4.0383000856246E-2</v>
      </c>
    </row>
    <row r="3" spans="1:22">
      <c r="A3" s="3">
        <v>298.14999999999998</v>
      </c>
      <c r="B3" s="3">
        <v>463.15</v>
      </c>
      <c r="C3" s="3">
        <f t="shared" ref="C3:C24" si="0">B3-273.15</f>
        <v>190</v>
      </c>
      <c r="D3" s="3">
        <v>331.44751925482097</v>
      </c>
      <c r="E3" s="3">
        <f t="shared" ref="E3:E24" si="1">D3-273.15</f>
        <v>58.297519254820998</v>
      </c>
      <c r="F3" s="3">
        <v>4.0383000856246E-2</v>
      </c>
      <c r="G3" s="3">
        <v>2.6432728014678299</v>
      </c>
      <c r="H3" s="3">
        <v>1</v>
      </c>
      <c r="I3" s="3">
        <v>140.06082927099001</v>
      </c>
      <c r="J3" s="3">
        <v>2577.1784763298101</v>
      </c>
      <c r="K3" s="3">
        <v>305.07071221650699</v>
      </c>
      <c r="L3" s="3">
        <v>2882.2491885463201</v>
      </c>
      <c r="M3" s="3">
        <v>575.74143328991897</v>
      </c>
      <c r="N3" s="3">
        <v>258.90569382336503</v>
      </c>
      <c r="O3" s="3">
        <v>108.683293783275</v>
      </c>
      <c r="P3" s="3">
        <v>367.58898760663902</v>
      </c>
      <c r="Q3" s="3">
        <v>283.14999999999998</v>
      </c>
      <c r="R3" s="3">
        <v>179.200648727849</v>
      </c>
      <c r="S3" s="3">
        <v>9.4932358499655294</v>
      </c>
      <c r="T3" s="3">
        <v>7.8939309056956092E-3</v>
      </c>
      <c r="U3" s="3">
        <v>4.8379831932773101</v>
      </c>
      <c r="V3" s="3">
        <v>4.0383000856246E-2</v>
      </c>
    </row>
    <row r="4" spans="1:22">
      <c r="A4" s="3">
        <v>298.14999999999998</v>
      </c>
      <c r="B4" s="3">
        <v>453.15</v>
      </c>
      <c r="C4" s="3">
        <f t="shared" si="0"/>
        <v>180</v>
      </c>
      <c r="D4" s="3">
        <v>329.12226988222301</v>
      </c>
      <c r="E4" s="3">
        <f t="shared" si="1"/>
        <v>55.972269882223031</v>
      </c>
      <c r="F4" s="3">
        <v>4.0383000856246E-2</v>
      </c>
      <c r="G4" s="3">
        <v>2.3768979011080802</v>
      </c>
      <c r="H4" s="3">
        <v>1</v>
      </c>
      <c r="I4" s="3">
        <v>130.27694069210301</v>
      </c>
      <c r="J4" s="3">
        <v>2567.39458775093</v>
      </c>
      <c r="K4" s="3">
        <v>285.49196905899697</v>
      </c>
      <c r="L4" s="3">
        <v>2852.88655680992</v>
      </c>
      <c r="M4" s="3">
        <v>552.10719166594504</v>
      </c>
      <c r="N4" s="3">
        <v>241.60637350500801</v>
      </c>
      <c r="O4" s="3">
        <v>97.652554792330406</v>
      </c>
      <c r="P4" s="3">
        <v>339.258928297338</v>
      </c>
      <c r="Q4" s="3">
        <v>283.14999999999998</v>
      </c>
      <c r="R4" s="3">
        <v>179.200648727849</v>
      </c>
      <c r="S4" s="3">
        <v>9.4932358499655294</v>
      </c>
      <c r="T4" s="3">
        <v>7.8939309056956092E-3</v>
      </c>
      <c r="U4" s="3">
        <v>4.8379831932773101</v>
      </c>
      <c r="V4" s="3">
        <v>4.0383000856246E-2</v>
      </c>
    </row>
    <row r="5" spans="1:22">
      <c r="A5" s="3">
        <v>298.14999999999998</v>
      </c>
      <c r="B5" s="3">
        <v>443.15</v>
      </c>
      <c r="C5" s="3">
        <f t="shared" si="0"/>
        <v>170</v>
      </c>
      <c r="D5" s="3">
        <v>326.79848003722702</v>
      </c>
      <c r="E5" s="3">
        <f t="shared" si="1"/>
        <v>53.648480037227046</v>
      </c>
      <c r="F5" s="3">
        <v>4.0383000856246E-2</v>
      </c>
      <c r="G5" s="3">
        <v>2.1342838021794499</v>
      </c>
      <c r="H5" s="3">
        <v>1</v>
      </c>
      <c r="I5" s="3">
        <v>120.499656736983</v>
      </c>
      <c r="J5" s="3">
        <v>2557.6173037958101</v>
      </c>
      <c r="K5" s="3">
        <v>266.16513421298203</v>
      </c>
      <c r="L5" s="3">
        <v>2823.78243800879</v>
      </c>
      <c r="M5" s="3">
        <v>528.67151081827797</v>
      </c>
      <c r="N5" s="3">
        <v>224.211104844533</v>
      </c>
      <c r="O5" s="3">
        <v>87.090024734023302</v>
      </c>
      <c r="P5" s="3">
        <v>311.30112957855602</v>
      </c>
      <c r="Q5" s="3">
        <v>283.14999999999998</v>
      </c>
      <c r="R5" s="3">
        <v>179.200648727849</v>
      </c>
      <c r="S5" s="3">
        <v>9.4932358499655294</v>
      </c>
      <c r="T5" s="3">
        <v>7.8939309056956092E-3</v>
      </c>
      <c r="U5" s="3">
        <v>4.8379831932773101</v>
      </c>
      <c r="V5" s="3">
        <v>4.0383000856246E-2</v>
      </c>
    </row>
    <row r="6" spans="1:22">
      <c r="A6" s="3">
        <v>298.14999999999998</v>
      </c>
      <c r="B6" s="3">
        <v>433.15</v>
      </c>
      <c r="C6" s="3">
        <f t="shared" si="0"/>
        <v>160</v>
      </c>
      <c r="D6" s="3">
        <v>324.47517239743701</v>
      </c>
      <c r="E6" s="3">
        <f t="shared" si="1"/>
        <v>51.325172397437029</v>
      </c>
      <c r="F6" s="3">
        <v>4.0383000856246E-2</v>
      </c>
      <c r="G6" s="3">
        <v>1.9135243067882499</v>
      </c>
      <c r="H6" s="3">
        <v>1</v>
      </c>
      <c r="I6" s="3">
        <v>110.724864766919</v>
      </c>
      <c r="J6" s="3">
        <v>2547.8425118257401</v>
      </c>
      <c r="K6" s="3">
        <v>247.08619806569999</v>
      </c>
      <c r="L6" s="3">
        <v>2794.9287098914401</v>
      </c>
      <c r="M6" s="3">
        <v>505.432351381535</v>
      </c>
      <c r="N6" s="3">
        <v>206.710402123394</v>
      </c>
      <c r="O6" s="3">
        <v>77.009434927552903</v>
      </c>
      <c r="P6" s="3">
        <v>283.71983705094698</v>
      </c>
      <c r="Q6" s="3">
        <v>283.14999999999998</v>
      </c>
      <c r="R6" s="3">
        <v>179.200648727849</v>
      </c>
      <c r="S6" s="3">
        <v>9.4932358499655294</v>
      </c>
      <c r="T6" s="3">
        <v>7.8939309056956092E-3</v>
      </c>
      <c r="U6" s="3">
        <v>4.8379831932773101</v>
      </c>
      <c r="V6" s="3">
        <v>4.0383000856246E-2</v>
      </c>
    </row>
    <row r="7" spans="1:22">
      <c r="A7" s="3">
        <v>298.14999999999998</v>
      </c>
      <c r="B7" s="3">
        <v>423.15</v>
      </c>
      <c r="C7" s="3">
        <f t="shared" si="0"/>
        <v>150</v>
      </c>
      <c r="D7" s="3">
        <v>322.15129674359099</v>
      </c>
      <c r="E7" s="3">
        <f t="shared" si="1"/>
        <v>49.001296743591013</v>
      </c>
      <c r="F7" s="3">
        <v>4.0383000856246E-2</v>
      </c>
      <c r="G7" s="3">
        <v>1.7128526675779601</v>
      </c>
      <c r="H7" s="3">
        <v>1</v>
      </c>
      <c r="I7" s="3">
        <v>100.948146247312</v>
      </c>
      <c r="J7" s="3">
        <v>2538.0657933061302</v>
      </c>
      <c r="K7" s="3">
        <v>228.251313635824</v>
      </c>
      <c r="L7" s="3">
        <v>2766.31710694196</v>
      </c>
      <c r="M7" s="3">
        <v>482.38744395076202</v>
      </c>
      <c r="N7" s="3">
        <v>189.093978126633</v>
      </c>
      <c r="O7" s="3">
        <v>67.426241768824198</v>
      </c>
      <c r="P7" s="3">
        <v>256.52021989545699</v>
      </c>
      <c r="Q7" s="3">
        <v>283.14999999999998</v>
      </c>
      <c r="R7" s="3">
        <v>179.200648727849</v>
      </c>
      <c r="S7" s="3">
        <v>9.4932358499655294</v>
      </c>
      <c r="T7" s="3">
        <v>7.8939309056956092E-3</v>
      </c>
      <c r="U7" s="3">
        <v>4.8379831932773101</v>
      </c>
      <c r="V7" s="3">
        <v>4.0383000856246E-2</v>
      </c>
    </row>
    <row r="8" spans="1:22">
      <c r="A8" s="3">
        <v>298.14999999999998</v>
      </c>
      <c r="B8" s="3">
        <v>413.15</v>
      </c>
      <c r="C8" s="3">
        <f t="shared" si="0"/>
        <v>140</v>
      </c>
      <c r="D8" s="3">
        <v>319.82573869559002</v>
      </c>
      <c r="E8" s="3">
        <f t="shared" si="1"/>
        <v>46.675738695590042</v>
      </c>
      <c r="F8" s="3">
        <v>4.0383000856246E-2</v>
      </c>
      <c r="G8" s="3">
        <v>1.5306335997817799</v>
      </c>
      <c r="H8" s="3">
        <v>1</v>
      </c>
      <c r="I8" s="3">
        <v>91.1648135708962</v>
      </c>
      <c r="J8" s="3">
        <v>2528.2824606297199</v>
      </c>
      <c r="K8" s="3">
        <v>209.65674953475201</v>
      </c>
      <c r="L8" s="3">
        <v>2737.9392101644698</v>
      </c>
      <c r="M8" s="3">
        <v>459.53427174040598</v>
      </c>
      <c r="N8" s="3">
        <v>171.35078054932501</v>
      </c>
      <c r="O8" s="3">
        <v>58.357802726604199</v>
      </c>
      <c r="P8" s="3">
        <v>229.70858327592899</v>
      </c>
      <c r="Q8" s="3">
        <v>283.14999999999998</v>
      </c>
      <c r="R8" s="3">
        <v>179.200648727849</v>
      </c>
      <c r="S8" s="3">
        <v>9.4932358499655294</v>
      </c>
      <c r="T8" s="3">
        <v>7.8939309056956092E-3</v>
      </c>
      <c r="U8" s="3">
        <v>4.8379831932773101</v>
      </c>
      <c r="V8" s="3">
        <v>4.0383000856246E-2</v>
      </c>
    </row>
    <row r="9" spans="1:22">
      <c r="A9" s="3">
        <v>298.14999999999998</v>
      </c>
      <c r="B9" s="3">
        <v>403.15</v>
      </c>
      <c r="C9" s="3">
        <f t="shared" si="0"/>
        <v>130</v>
      </c>
      <c r="D9" s="3">
        <v>317.497309252131</v>
      </c>
      <c r="E9" s="3">
        <f t="shared" si="1"/>
        <v>44.347309252131026</v>
      </c>
      <c r="F9" s="3">
        <v>4.0383000856246E-2</v>
      </c>
      <c r="G9" s="3">
        <v>1.36535390249541</v>
      </c>
      <c r="H9" s="3">
        <v>1</v>
      </c>
      <c r="I9" s="3">
        <v>81.369866120489803</v>
      </c>
      <c r="J9" s="3">
        <v>2518.4875131793101</v>
      </c>
      <c r="K9" s="3">
        <v>191.29887991214699</v>
      </c>
      <c r="L9" s="3">
        <v>2709.78639309146</v>
      </c>
      <c r="M9" s="3">
        <v>436.87005518269802</v>
      </c>
      <c r="N9" s="3">
        <v>153.46888098007599</v>
      </c>
      <c r="O9" s="3">
        <v>49.823595165013998</v>
      </c>
      <c r="P9" s="3">
        <v>203.29247614509001</v>
      </c>
      <c r="Q9" s="3">
        <v>283.14999999999998</v>
      </c>
      <c r="R9" s="3">
        <v>179.200648727849</v>
      </c>
      <c r="S9" s="3">
        <v>9.4932358499655294</v>
      </c>
      <c r="T9" s="3">
        <v>7.8939309056956092E-3</v>
      </c>
      <c r="U9" s="3">
        <v>4.8379831932773101</v>
      </c>
      <c r="V9" s="3">
        <v>4.0383000856246E-2</v>
      </c>
    </row>
    <row r="10" spans="1:22">
      <c r="A10" s="3">
        <v>298.14999999999998</v>
      </c>
      <c r="B10" s="3">
        <v>393.15</v>
      </c>
      <c r="C10" s="3">
        <f t="shared" si="0"/>
        <v>120</v>
      </c>
      <c r="D10" s="3">
        <v>315.164738744717</v>
      </c>
      <c r="E10" s="3">
        <f t="shared" si="1"/>
        <v>42.014738744717022</v>
      </c>
      <c r="F10" s="3">
        <v>4.0383000856246E-2</v>
      </c>
      <c r="G10" s="3">
        <v>1.2156141362387101</v>
      </c>
      <c r="H10" s="3">
        <v>1</v>
      </c>
      <c r="I10" s="3">
        <v>71.557964914087904</v>
      </c>
      <c r="J10" s="3">
        <v>2508.6756119729098</v>
      </c>
      <c r="K10" s="3">
        <v>173.174164854053</v>
      </c>
      <c r="L10" s="3">
        <v>2681.8497768269599</v>
      </c>
      <c r="M10" s="3">
        <v>414.39173374513302</v>
      </c>
      <c r="N10" s="3">
        <v>135.43539262346499</v>
      </c>
      <c r="O10" s="3">
        <v>41.845467788719397</v>
      </c>
      <c r="P10" s="3">
        <v>177.28086041218401</v>
      </c>
      <c r="Q10" s="3">
        <v>283.14999999999998</v>
      </c>
      <c r="R10" s="3">
        <v>179.200648727849</v>
      </c>
      <c r="S10" s="3">
        <v>9.4932358499655294</v>
      </c>
      <c r="T10" s="3">
        <v>7.8939309056956092E-3</v>
      </c>
      <c r="U10" s="3">
        <v>4.8379831932773101</v>
      </c>
      <c r="V10" s="3">
        <v>4.0383000856246E-2</v>
      </c>
    </row>
    <row r="11" spans="1:22">
      <c r="A11" s="3">
        <v>298.14999999999998</v>
      </c>
      <c r="B11" s="3">
        <v>383.15</v>
      </c>
      <c r="C11" s="3">
        <f t="shared" si="0"/>
        <v>110</v>
      </c>
      <c r="D11" s="3">
        <v>312.826663715412</v>
      </c>
      <c r="E11" s="3">
        <f t="shared" si="1"/>
        <v>39.676663715412019</v>
      </c>
      <c r="F11" s="3">
        <v>4.0383000856246E-2</v>
      </c>
      <c r="G11" s="3">
        <v>1.0801204350197899</v>
      </c>
      <c r="H11" s="3">
        <v>1</v>
      </c>
      <c r="I11" s="3">
        <v>61.723377494815502</v>
      </c>
      <c r="J11" s="3">
        <v>2498.8410245536402</v>
      </c>
      <c r="K11" s="3">
        <v>155.27914387049799</v>
      </c>
      <c r="L11" s="3">
        <v>2654.12016842414</v>
      </c>
      <c r="M11" s="3">
        <v>392.095946616736</v>
      </c>
      <c r="N11" s="3">
        <v>117.236328131589</v>
      </c>
      <c r="O11" s="3">
        <v>34.447937437015099</v>
      </c>
      <c r="P11" s="3">
        <v>151.68426556860399</v>
      </c>
      <c r="Q11" s="3">
        <v>283.14999999999998</v>
      </c>
      <c r="R11" s="3">
        <v>179.200648727849</v>
      </c>
      <c r="S11" s="3">
        <v>9.4932358499655294</v>
      </c>
      <c r="T11" s="3">
        <v>7.8939309056956092E-3</v>
      </c>
      <c r="U11" s="3">
        <v>4.8379831932773101</v>
      </c>
      <c r="V11" s="3">
        <v>4.0383000856246E-2</v>
      </c>
    </row>
    <row r="12" spans="1:22">
      <c r="A12" s="3">
        <v>298.14999999999998</v>
      </c>
      <c r="B12" s="3">
        <v>373.15</v>
      </c>
      <c r="C12" s="3">
        <f t="shared" si="0"/>
        <v>100</v>
      </c>
      <c r="D12" s="3">
        <v>310.48161978668901</v>
      </c>
      <c r="E12" s="3">
        <f t="shared" si="1"/>
        <v>37.331619786689032</v>
      </c>
      <c r="F12" s="3">
        <v>4.0383000856246E-2</v>
      </c>
      <c r="G12" s="3">
        <v>0.95767732904486702</v>
      </c>
      <c r="H12" s="3">
        <v>1</v>
      </c>
      <c r="I12" s="3">
        <v>51.859948041247598</v>
      </c>
      <c r="J12" s="3">
        <v>2488.9775951000702</v>
      </c>
      <c r="K12" s="3">
        <v>137.61041569901701</v>
      </c>
      <c r="L12" s="3">
        <v>2626.5880107990902</v>
      </c>
      <c r="M12" s="3">
        <v>369.97900979099398</v>
      </c>
      <c r="N12" s="3">
        <v>98.856497146106904</v>
      </c>
      <c r="O12" s="3">
        <v>27.6585318971627</v>
      </c>
      <c r="P12" s="3">
        <v>126.51502904327</v>
      </c>
      <c r="Q12" s="3">
        <v>283.14999999999998</v>
      </c>
      <c r="R12" s="3">
        <v>179.200648727849</v>
      </c>
      <c r="S12" s="3">
        <v>9.4932358499655294</v>
      </c>
      <c r="T12" s="3">
        <v>7.8939309056956092E-3</v>
      </c>
      <c r="U12" s="3">
        <v>4.8379831932773101</v>
      </c>
      <c r="V12" s="3">
        <v>4.0383000856246E-2</v>
      </c>
    </row>
    <row r="13" spans="1:22">
      <c r="A13" s="3">
        <v>298.14999999999998</v>
      </c>
      <c r="B13" s="3">
        <v>363.15</v>
      </c>
      <c r="C13" s="3">
        <f t="shared" si="0"/>
        <v>90</v>
      </c>
      <c r="D13" s="3">
        <v>308.128034766327</v>
      </c>
      <c r="E13" s="3">
        <f t="shared" si="1"/>
        <v>34.978034766327028</v>
      </c>
      <c r="F13" s="3">
        <v>4.0383000856246E-2</v>
      </c>
      <c r="G13" s="3">
        <v>0.84718100584610301</v>
      </c>
      <c r="H13" s="3">
        <v>1</v>
      </c>
      <c r="I13" s="3">
        <v>41.961068477296102</v>
      </c>
      <c r="J13" s="3">
        <v>2479.0787155361199</v>
      </c>
      <c r="K13" s="3">
        <v>120.164615301586</v>
      </c>
      <c r="L13" s="3">
        <v>2599.2433308377099</v>
      </c>
      <c r="M13" s="3">
        <v>348.03689019356199</v>
      </c>
      <c r="N13" s="3">
        <v>80.279399538702805</v>
      </c>
      <c r="O13" s="3">
        <v>21.5081921922155</v>
      </c>
      <c r="P13" s="3">
        <v>101.787591730918</v>
      </c>
      <c r="Q13" s="3">
        <v>283.14999999999998</v>
      </c>
      <c r="R13" s="3">
        <v>179.200648727849</v>
      </c>
      <c r="S13" s="3">
        <v>9.4932358499655294</v>
      </c>
      <c r="T13" s="3">
        <v>7.8939309056956092E-3</v>
      </c>
      <c r="U13" s="3">
        <v>4.8379831932773101</v>
      </c>
      <c r="V13" s="3">
        <v>4.0383000856246E-2</v>
      </c>
    </row>
    <row r="14" spans="1:22">
      <c r="A14" s="3">
        <v>298.14999999999998</v>
      </c>
      <c r="B14" s="3">
        <v>353.15</v>
      </c>
      <c r="C14" s="3">
        <f t="shared" si="0"/>
        <v>80</v>
      </c>
      <c r="D14" s="3">
        <v>305.76420600653302</v>
      </c>
      <c r="E14" s="3">
        <f t="shared" si="1"/>
        <v>32.614206006533038</v>
      </c>
      <c r="F14" s="3">
        <v>4.0383000856246E-2</v>
      </c>
      <c r="G14" s="3">
        <v>0.747612331488826</v>
      </c>
      <c r="H14" s="3">
        <v>1</v>
      </c>
      <c r="I14" s="3">
        <v>32.019583373391399</v>
      </c>
      <c r="J14" s="3">
        <v>2469.1372304322199</v>
      </c>
      <c r="K14" s="3">
        <v>102.938420504278</v>
      </c>
      <c r="L14" s="3">
        <v>2572.0756509364901</v>
      </c>
      <c r="M14" s="3">
        <v>326.26517859635999</v>
      </c>
      <c r="N14" s="3">
        <v>61.486986251456301</v>
      </c>
      <c r="O14" s="3">
        <v>16.031751742135899</v>
      </c>
      <c r="P14" s="3">
        <v>77.518737993592296</v>
      </c>
      <c r="Q14" s="3">
        <v>283.14999999999998</v>
      </c>
      <c r="R14" s="3">
        <v>179.200648727849</v>
      </c>
      <c r="S14" s="3">
        <v>9.4932358499655294</v>
      </c>
      <c r="T14" s="3">
        <v>7.8939309056956092E-3</v>
      </c>
      <c r="U14" s="3">
        <v>4.8379831932773101</v>
      </c>
      <c r="V14" s="3">
        <v>4.0383000856246E-2</v>
      </c>
    </row>
    <row r="15" spans="1:22">
      <c r="A15" s="3">
        <v>298.14999999999998</v>
      </c>
      <c r="B15" s="3">
        <v>343.15</v>
      </c>
      <c r="C15" s="3">
        <f t="shared" si="0"/>
        <v>70</v>
      </c>
      <c r="D15" s="3">
        <v>303.38829153544901</v>
      </c>
      <c r="E15" s="3">
        <f t="shared" si="1"/>
        <v>30.238291535449036</v>
      </c>
      <c r="F15" s="3">
        <v>4.0383000856246E-2</v>
      </c>
      <c r="G15" s="3">
        <v>0.65803112213077497</v>
      </c>
      <c r="H15" s="3">
        <v>1</v>
      </c>
      <c r="I15" s="3">
        <v>22.027752796769501</v>
      </c>
      <c r="J15" s="3">
        <v>2459.1453998555899</v>
      </c>
      <c r="K15" s="3">
        <v>85.928527192736993</v>
      </c>
      <c r="L15" s="3">
        <v>2545.07392704833</v>
      </c>
      <c r="M15" s="3">
        <v>304.659056351125</v>
      </c>
      <c r="N15" s="3">
        <v>42.459517693668701</v>
      </c>
      <c r="O15" s="3">
        <v>11.2684940220695</v>
      </c>
      <c r="P15" s="3">
        <v>53.728011715738198</v>
      </c>
      <c r="Q15" s="3">
        <v>283.14999999999998</v>
      </c>
      <c r="R15" s="3">
        <v>179.200648727849</v>
      </c>
      <c r="S15" s="3">
        <v>9.4932358499655294</v>
      </c>
      <c r="T15" s="3">
        <v>7.8939309056956092E-3</v>
      </c>
      <c r="U15" s="3">
        <v>4.8379831932773101</v>
      </c>
      <c r="V15" s="3">
        <v>4.0383000856246E-2</v>
      </c>
    </row>
    <row r="16" spans="1:22">
      <c r="A16" s="3">
        <v>298.14999999999998</v>
      </c>
      <c r="B16" s="3">
        <v>333.15</v>
      </c>
      <c r="C16" s="3">
        <f t="shared" si="0"/>
        <v>60</v>
      </c>
      <c r="D16" s="3">
        <v>300.99829088641502</v>
      </c>
      <c r="E16" s="3">
        <f t="shared" si="1"/>
        <v>27.848290886415043</v>
      </c>
      <c r="F16" s="3">
        <v>4.0383000856246E-2</v>
      </c>
      <c r="G16" s="3">
        <v>0.57757038544507999</v>
      </c>
      <c r="H16" s="3">
        <v>1</v>
      </c>
      <c r="I16" s="3">
        <v>11.977171854459399</v>
      </c>
      <c r="J16" s="3">
        <v>2449.0948189132801</v>
      </c>
      <c r="K16" s="3">
        <v>69.131641537483105</v>
      </c>
      <c r="L16" s="3">
        <v>2518.22646045077</v>
      </c>
      <c r="M16" s="3">
        <v>283.21325881223902</v>
      </c>
      <c r="N16" s="3">
        <v>23.1753291094542</v>
      </c>
      <c r="O16" s="3">
        <v>7.26281691073663</v>
      </c>
      <c r="P16" s="3">
        <v>30.438146020190899</v>
      </c>
      <c r="Q16" s="3">
        <v>283.14999999999998</v>
      </c>
      <c r="R16" s="3">
        <v>179.200648727849</v>
      </c>
      <c r="S16" s="3">
        <v>9.4932358499655294</v>
      </c>
      <c r="T16" s="3">
        <v>7.8939309056956092E-3</v>
      </c>
      <c r="U16" s="3">
        <v>4.8379831932773101</v>
      </c>
      <c r="V16" s="3">
        <v>4.0383000856246E-2</v>
      </c>
    </row>
    <row r="17" spans="1:22">
      <c r="A17" s="3">
        <v>298.14999999999998</v>
      </c>
      <c r="B17" s="3">
        <v>323.14999999999998</v>
      </c>
      <c r="C17" s="3">
        <f t="shared" si="0"/>
        <v>50</v>
      </c>
      <c r="D17" s="3">
        <v>298.59202496127</v>
      </c>
      <c r="E17" s="3">
        <f t="shared" si="1"/>
        <v>25.442024961270022</v>
      </c>
      <c r="F17" s="3">
        <v>4.0383000856246E-2</v>
      </c>
      <c r="G17" s="3">
        <v>0.50543103023574298</v>
      </c>
      <c r="H17" s="3">
        <v>1</v>
      </c>
      <c r="I17" s="3">
        <v>1.85868620351895</v>
      </c>
      <c r="J17" s="3">
        <v>2438.9763332623402</v>
      </c>
      <c r="K17" s="3">
        <v>52.544469271243798</v>
      </c>
      <c r="L17" s="3">
        <v>2491.5208025335901</v>
      </c>
      <c r="M17" s="3">
        <v>261.922033156265</v>
      </c>
      <c r="N17" s="3">
        <v>3.6105733881820199</v>
      </c>
      <c r="O17" s="3">
        <v>4.06502160538788</v>
      </c>
      <c r="P17" s="3">
        <v>7.6755949935699004</v>
      </c>
      <c r="Q17" s="3">
        <v>283.14999999999998</v>
      </c>
      <c r="R17" s="3">
        <v>179.200648727849</v>
      </c>
      <c r="S17" s="3">
        <v>9.4932358499655294</v>
      </c>
      <c r="T17" s="3">
        <v>7.8939309056956092E-3</v>
      </c>
      <c r="U17" s="3">
        <v>4.8379831932773101</v>
      </c>
      <c r="V17" s="3">
        <v>4.0383000856246E-2</v>
      </c>
    </row>
    <row r="18" spans="1:22">
      <c r="A18" s="3">
        <v>298.14999999999998</v>
      </c>
      <c r="B18" s="3">
        <v>313.14999999999998</v>
      </c>
      <c r="C18" s="3">
        <f t="shared" si="0"/>
        <v>40</v>
      </c>
      <c r="D18" s="3">
        <v>296.16711171566902</v>
      </c>
      <c r="E18" s="3">
        <f t="shared" si="1"/>
        <v>23.017111715669046</v>
      </c>
      <c r="F18" s="3">
        <v>4.0383000856246E-2</v>
      </c>
      <c r="G18" s="3">
        <v>0.44087690188851802</v>
      </c>
      <c r="H18" s="3">
        <v>1</v>
      </c>
      <c r="I18" s="3">
        <v>-8.3377099743661507</v>
      </c>
      <c r="J18" s="3">
        <v>2428.77993708446</v>
      </c>
      <c r="K18" s="3">
        <v>36.1637075366394</v>
      </c>
      <c r="L18" s="3">
        <v>2464.9436446210998</v>
      </c>
      <c r="M18" s="3">
        <v>240.779089964489</v>
      </c>
      <c r="N18" s="3">
        <v>-16.261087379230499</v>
      </c>
      <c r="O18" s="3">
        <v>1.73225487162571</v>
      </c>
      <c r="P18" s="3">
        <v>-14.5288325076048</v>
      </c>
      <c r="Q18" s="3">
        <v>283.14999999999998</v>
      </c>
      <c r="R18" s="3">
        <v>179.200648727849</v>
      </c>
      <c r="S18" s="3">
        <v>9.4932358499655294</v>
      </c>
      <c r="T18" s="3">
        <v>7.8939309056956092E-3</v>
      </c>
      <c r="U18" s="3">
        <v>4.8379831932773101</v>
      </c>
      <c r="V18" s="3">
        <v>4.0383000856246E-2</v>
      </c>
    </row>
    <row r="19" spans="1:22">
      <c r="A19" s="3">
        <v>298.14999999999998</v>
      </c>
      <c r="B19" s="3">
        <v>303.14999999999998</v>
      </c>
      <c r="C19" s="3">
        <f t="shared" si="0"/>
        <v>30</v>
      </c>
      <c r="D19" s="3">
        <v>293.72093958812798</v>
      </c>
      <c r="E19" s="3">
        <f t="shared" si="1"/>
        <v>20.570939588127999</v>
      </c>
      <c r="F19" s="3">
        <v>4.0383000856246E-2</v>
      </c>
      <c r="G19" s="3">
        <v>0.38323019817165899</v>
      </c>
      <c r="H19" s="3">
        <v>1</v>
      </c>
      <c r="I19" s="3">
        <v>-18.622985446057498</v>
      </c>
      <c r="J19" s="3">
        <v>2418.49466161277</v>
      </c>
      <c r="K19" s="3">
        <v>19.986033934864</v>
      </c>
      <c r="L19" s="3">
        <v>2438.4806955476301</v>
      </c>
      <c r="M19" s="3">
        <v>219.777546976558</v>
      </c>
      <c r="N19" s="3">
        <v>-36.468829825659</v>
      </c>
      <c r="O19" s="3">
        <v>0.32963935238106501</v>
      </c>
      <c r="P19" s="3">
        <v>-36.139190473277999</v>
      </c>
      <c r="Q19" s="3">
        <v>283.14999999999998</v>
      </c>
      <c r="R19" s="3">
        <v>179.200648727849</v>
      </c>
      <c r="S19" s="3">
        <v>9.4932358499655294</v>
      </c>
      <c r="T19" s="3">
        <v>7.8939309056956092E-3</v>
      </c>
      <c r="U19" s="3">
        <v>4.8379831932773101</v>
      </c>
      <c r="V19" s="3">
        <v>4.0383000856246E-2</v>
      </c>
    </row>
    <row r="20" spans="1:22">
      <c r="A20" s="3">
        <v>298.14999999999998</v>
      </c>
      <c r="B20" s="3">
        <v>293.14999999999998</v>
      </c>
      <c r="C20" s="3">
        <f t="shared" si="0"/>
        <v>20</v>
      </c>
      <c r="D20" s="3">
        <v>291.25063644979201</v>
      </c>
      <c r="E20" s="3">
        <f t="shared" si="1"/>
        <v>18.100636449792034</v>
      </c>
      <c r="F20" s="3">
        <v>4.0383000856246E-2</v>
      </c>
      <c r="G20" s="3">
        <v>0.33186718190197301</v>
      </c>
      <c r="H20" s="3">
        <v>1</v>
      </c>
      <c r="I20" s="3">
        <v>-29.009202188517499</v>
      </c>
      <c r="J20" s="3">
        <v>2408.10844487031</v>
      </c>
      <c r="K20" s="3">
        <v>4.0080956914978998</v>
      </c>
      <c r="L20" s="3">
        <v>2412.1165405617999</v>
      </c>
      <c r="M20" s="3">
        <v>198.90986365043099</v>
      </c>
      <c r="N20" s="3">
        <v>-57.045079221145599</v>
      </c>
      <c r="O20" s="3">
        <v>-6.8362539510453693E-2</v>
      </c>
      <c r="P20" s="3">
        <v>-57.113441760656102</v>
      </c>
      <c r="Q20" s="3">
        <v>283.14999999999998</v>
      </c>
      <c r="R20" s="3">
        <v>179.200648727849</v>
      </c>
      <c r="S20" s="3">
        <v>9.4932358499655294</v>
      </c>
      <c r="T20" s="3">
        <v>7.8939309056956092E-3</v>
      </c>
      <c r="U20" s="3">
        <v>4.8379831932773101</v>
      </c>
      <c r="V20" s="3">
        <v>4.0383000856246E-2</v>
      </c>
    </row>
    <row r="21" spans="1:22">
      <c r="A21" s="3">
        <v>298.14999999999998</v>
      </c>
      <c r="B21" s="3">
        <v>283.14999999999998</v>
      </c>
      <c r="C21" s="3">
        <f t="shared" si="0"/>
        <v>10</v>
      </c>
      <c r="D21" s="3">
        <v>283.14999999999998</v>
      </c>
      <c r="E21" s="3">
        <f t="shared" si="1"/>
        <v>10</v>
      </c>
      <c r="F21" s="3">
        <v>4.0383000856246E-2</v>
      </c>
      <c r="G21" s="3">
        <v>0.20341264431852699</v>
      </c>
      <c r="H21" s="3">
        <v>1</v>
      </c>
      <c r="I21" s="3">
        <v>-63.064088347563001</v>
      </c>
      <c r="J21" s="3">
        <v>2374.0535587112599</v>
      </c>
      <c r="K21" s="3">
        <v>0</v>
      </c>
      <c r="L21" s="3">
        <v>2374.0535587112599</v>
      </c>
      <c r="M21" s="3">
        <v>178.14302073331299</v>
      </c>
      <c r="N21" s="3">
        <v>-125.766566769094</v>
      </c>
      <c r="O21" s="3">
        <v>0</v>
      </c>
      <c r="P21" s="3">
        <v>-125.766566769094</v>
      </c>
      <c r="Q21" s="3">
        <v>283.14999999999998</v>
      </c>
      <c r="R21" s="3">
        <v>179.903434548615</v>
      </c>
      <c r="S21" s="3">
        <v>9.5304662483815097</v>
      </c>
      <c r="T21" s="3">
        <v>7.8939309056956092E-3</v>
      </c>
      <c r="U21" s="3">
        <v>4.8379831932773101</v>
      </c>
      <c r="V21" s="3">
        <v>4.3394716246400698E-2</v>
      </c>
    </row>
    <row r="22" spans="1:22">
      <c r="A22" s="3">
        <v>298.14999999999998</v>
      </c>
      <c r="B22" s="3">
        <v>273.14999999999998</v>
      </c>
      <c r="C22" s="3">
        <f t="shared" si="0"/>
        <v>0</v>
      </c>
      <c r="D22" s="3">
        <v>273.14999999999998</v>
      </c>
      <c r="E22" s="3">
        <f t="shared" si="1"/>
        <v>0</v>
      </c>
      <c r="F22" s="3">
        <v>4.0383000856246E-2</v>
      </c>
      <c r="G22" s="3">
        <v>0.106796223162905</v>
      </c>
      <c r="H22" s="3">
        <v>1</v>
      </c>
      <c r="I22" s="3">
        <v>-105.096090215126</v>
      </c>
      <c r="J22" s="3">
        <v>2332.0215568437002</v>
      </c>
      <c r="K22" s="3">
        <v>0</v>
      </c>
      <c r="L22" s="3">
        <v>2332.0215568437002</v>
      </c>
      <c r="M22" s="3">
        <v>115.541291324</v>
      </c>
      <c r="N22" s="3">
        <v>-213.43781409881899</v>
      </c>
      <c r="O22" s="3">
        <v>0</v>
      </c>
      <c r="P22" s="3">
        <v>-213.43781409881899</v>
      </c>
      <c r="Q22" s="3">
        <v>283.14999999999998</v>
      </c>
      <c r="R22" s="3">
        <v>136.78861969406901</v>
      </c>
      <c r="S22" s="3">
        <v>7.2464393268975096</v>
      </c>
      <c r="T22" s="3">
        <v>7.8939309056956092E-3</v>
      </c>
      <c r="U22" s="3">
        <v>4.8379831932773101</v>
      </c>
      <c r="V22" s="3">
        <v>4.0383000856246E-2</v>
      </c>
    </row>
    <row r="23" spans="1:22">
      <c r="A23" s="3">
        <v>298.14999999999998</v>
      </c>
      <c r="B23" s="3">
        <v>263.14999999999998</v>
      </c>
      <c r="C23" s="3">
        <f t="shared" si="0"/>
        <v>-10</v>
      </c>
      <c r="D23" s="3">
        <v>263.14999999999998</v>
      </c>
      <c r="E23" s="3">
        <f t="shared" si="1"/>
        <v>-10</v>
      </c>
      <c r="F23" s="3">
        <v>4.0383000856246E-2</v>
      </c>
      <c r="G23" s="3">
        <v>5.3390836950814702E-2</v>
      </c>
      <c r="H23" s="3">
        <v>1</v>
      </c>
      <c r="I23" s="3">
        <v>-147.119513124706</v>
      </c>
      <c r="J23" s="3">
        <v>2289.9981339341198</v>
      </c>
      <c r="K23" s="3">
        <v>0</v>
      </c>
      <c r="L23" s="3">
        <v>2289.9981339341198</v>
      </c>
      <c r="M23" s="3">
        <v>34.672435254881599</v>
      </c>
      <c r="N23" s="3">
        <v>-304.57888917991301</v>
      </c>
      <c r="O23" s="3">
        <v>0</v>
      </c>
      <c r="P23" s="3">
        <v>-304.57888917991301</v>
      </c>
      <c r="Q23" s="3">
        <v>283.14999999999998</v>
      </c>
      <c r="R23" s="3">
        <v>76.100820394699895</v>
      </c>
      <c r="S23" s="3">
        <v>4.0314755639078204</v>
      </c>
      <c r="T23" s="3">
        <v>7.8939309056956092E-3</v>
      </c>
      <c r="U23" s="3">
        <v>4.8379831932773101</v>
      </c>
      <c r="V23" s="3">
        <v>4.0383000856246E-2</v>
      </c>
    </row>
    <row r="24" spans="1:22">
      <c r="A24" s="3">
        <v>298.14999999999998</v>
      </c>
      <c r="B24" s="3">
        <v>253.15</v>
      </c>
      <c r="C24" s="3">
        <f t="shared" si="0"/>
        <v>-19.999999999999972</v>
      </c>
      <c r="D24" s="3">
        <v>253.15</v>
      </c>
      <c r="E24" s="3">
        <f t="shared" si="1"/>
        <v>-19.999999999999972</v>
      </c>
      <c r="F24" s="3">
        <v>4.0383000856246E-2</v>
      </c>
      <c r="G24" s="3">
        <v>2.5269121973003201E-2</v>
      </c>
      <c r="H24" s="3">
        <v>1</v>
      </c>
      <c r="I24" s="3">
        <v>-189.13435707630299</v>
      </c>
      <c r="J24" s="3">
        <v>2247.9832899825201</v>
      </c>
      <c r="K24" s="3">
        <v>0</v>
      </c>
      <c r="L24" s="3">
        <v>2247.9832899825201</v>
      </c>
      <c r="M24" s="3">
        <v>0</v>
      </c>
      <c r="N24" s="3">
        <v>-399.60200690979099</v>
      </c>
      <c r="O24" s="3">
        <v>0</v>
      </c>
      <c r="P24" s="3">
        <v>-399.60200690979099</v>
      </c>
      <c r="Q24" s="3">
        <v>283.14999999999998</v>
      </c>
      <c r="R24" s="3">
        <v>61.754433430902701</v>
      </c>
      <c r="S24" s="3">
        <v>3.2714691911126201</v>
      </c>
      <c r="T24" s="3">
        <v>7.8939309056956092E-3</v>
      </c>
      <c r="U24" s="3">
        <v>4.8379831932773101</v>
      </c>
      <c r="V24" s="3">
        <v>2.5269121973003201E-2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70" zoomScaleNormal="70" workbookViewId="0">
      <selection activeCell="L23" sqref="L23"/>
    </sheetView>
  </sheetViews>
  <sheetFormatPr defaultColWidth="9" defaultRowHeight="14.25"/>
  <cols>
    <col min="1" max="2" width="9" style="3"/>
    <col min="3" max="3" width="5.28515625" style="3" customWidth="1"/>
    <col min="4" max="7" width="9" style="3"/>
    <col min="8" max="8" width="3.7109375" style="3" customWidth="1"/>
    <col min="9" max="9" width="10.7109375" style="3" customWidth="1"/>
    <col min="10" max="10" width="10" style="3" customWidth="1"/>
    <col min="11" max="11" width="10.140625" style="3" customWidth="1"/>
    <col min="12" max="12" width="13.140625" style="3" customWidth="1"/>
    <col min="13" max="15" width="9" style="3"/>
    <col min="16" max="16" width="10.28515625" style="3" customWidth="1"/>
    <col min="17" max="16384" width="9" style="3"/>
  </cols>
  <sheetData>
    <row r="1" spans="1:22" s="5" customFormat="1" ht="15">
      <c r="A1" s="5" t="s">
        <v>0</v>
      </c>
      <c r="B1" s="5" t="s">
        <v>1</v>
      </c>
      <c r="D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17</v>
      </c>
      <c r="R1" s="5" t="s">
        <v>18</v>
      </c>
      <c r="S1" s="5" t="s">
        <v>19</v>
      </c>
      <c r="T1" s="5" t="s">
        <v>14</v>
      </c>
      <c r="U1" s="5" t="s">
        <v>15</v>
      </c>
      <c r="V1" s="5" t="s">
        <v>16</v>
      </c>
    </row>
    <row r="2" spans="1:22">
      <c r="A2" s="3">
        <v>298.14999999999998</v>
      </c>
      <c r="B2" s="3">
        <v>473.15</v>
      </c>
      <c r="C2" s="3">
        <f>B2-273.15</f>
        <v>200</v>
      </c>
      <c r="D2" s="3">
        <v>332.094532671156</v>
      </c>
      <c r="E2" s="3">
        <f>D2-273.15</f>
        <v>58.944532671156026</v>
      </c>
      <c r="F2" s="3">
        <v>0.49307868795565302</v>
      </c>
      <c r="G2" s="3">
        <v>12.910137903347101</v>
      </c>
      <c r="H2" s="3">
        <v>1</v>
      </c>
      <c r="I2" s="3">
        <v>124.895055366289</v>
      </c>
      <c r="J2" s="3">
        <v>1918.4832906604099</v>
      </c>
      <c r="K2" s="3">
        <v>359.755536480096</v>
      </c>
      <c r="L2" s="3">
        <v>2278.2388271404998</v>
      </c>
      <c r="M2" s="3">
        <v>528.18815243468896</v>
      </c>
      <c r="N2" s="3">
        <v>196.09482340792701</v>
      </c>
      <c r="O2" s="3">
        <v>133.05974613551001</v>
      </c>
      <c r="P2" s="3">
        <v>329.15456954343801</v>
      </c>
      <c r="Q2" s="3">
        <v>283.14999999999998</v>
      </c>
      <c r="R2" s="3">
        <v>121.26023363721499</v>
      </c>
      <c r="S2" s="3">
        <v>6.4238160146855696</v>
      </c>
      <c r="T2" s="3">
        <v>6.8371573814711099E-3</v>
      </c>
      <c r="U2" s="3">
        <v>4.0767208216619997</v>
      </c>
      <c r="V2" s="3">
        <v>0.49307868795565302</v>
      </c>
    </row>
    <row r="3" spans="1:22">
      <c r="A3" s="3">
        <v>298.14999999999998</v>
      </c>
      <c r="B3" s="3">
        <v>463.15</v>
      </c>
      <c r="C3" s="3">
        <f t="shared" ref="C3:C24" si="0">B3-273.15</f>
        <v>190</v>
      </c>
      <c r="D3" s="3">
        <v>329.01471433568702</v>
      </c>
      <c r="E3" s="3">
        <f t="shared" ref="E3:E24" si="1">D3-273.15</f>
        <v>55.86471433568704</v>
      </c>
      <c r="F3" s="3">
        <v>0.49307868795565302</v>
      </c>
      <c r="G3" s="3">
        <v>11.6422331161895</v>
      </c>
      <c r="H3" s="3">
        <v>1</v>
      </c>
      <c r="I3" s="3">
        <v>113.558021804204</v>
      </c>
      <c r="J3" s="3">
        <v>1907.1462570983199</v>
      </c>
      <c r="K3" s="3">
        <v>338.70855129819802</v>
      </c>
      <c r="L3" s="3">
        <v>2245.8548083965202</v>
      </c>
      <c r="M3" s="3">
        <v>505.127011772223</v>
      </c>
      <c r="N3" s="3">
        <v>178.90848602490701</v>
      </c>
      <c r="O3" s="3">
        <v>120.66697822347599</v>
      </c>
      <c r="P3" s="3">
        <v>299.57546424838301</v>
      </c>
      <c r="Q3" s="3">
        <v>283.14999999999998</v>
      </c>
      <c r="R3" s="3">
        <v>121.26023363721499</v>
      </c>
      <c r="S3" s="3">
        <v>6.4238160146855696</v>
      </c>
      <c r="T3" s="3">
        <v>6.8371573814711099E-3</v>
      </c>
      <c r="U3" s="3">
        <v>4.0767208216619997</v>
      </c>
      <c r="V3" s="3">
        <v>0.49307868795565302</v>
      </c>
    </row>
    <row r="4" spans="1:22">
      <c r="A4" s="3">
        <v>298.14999999999998</v>
      </c>
      <c r="B4" s="3">
        <v>453.15</v>
      </c>
      <c r="C4" s="3">
        <f t="shared" si="0"/>
        <v>180</v>
      </c>
      <c r="D4" s="3">
        <v>325.94922331975198</v>
      </c>
      <c r="E4" s="3">
        <f t="shared" si="1"/>
        <v>52.799223319752002</v>
      </c>
      <c r="F4" s="3">
        <v>0.49307868795565302</v>
      </c>
      <c r="G4" s="3">
        <v>10.483542601326899</v>
      </c>
      <c r="H4" s="3">
        <v>1</v>
      </c>
      <c r="I4" s="3">
        <v>102.27475699195</v>
      </c>
      <c r="J4" s="3">
        <v>1895.86299228607</v>
      </c>
      <c r="K4" s="3">
        <v>318.08994841448498</v>
      </c>
      <c r="L4" s="3">
        <v>2213.9529407005498</v>
      </c>
      <c r="M4" s="3">
        <v>482.22612499041901</v>
      </c>
      <c r="N4" s="3">
        <v>161.69241997092399</v>
      </c>
      <c r="O4" s="3">
        <v>108.80269668817201</v>
      </c>
      <c r="P4" s="3">
        <v>270.49511665909603</v>
      </c>
      <c r="Q4" s="3">
        <v>283.14999999999998</v>
      </c>
      <c r="R4" s="3">
        <v>121.26023363721499</v>
      </c>
      <c r="S4" s="3">
        <v>6.4238160146855696</v>
      </c>
      <c r="T4" s="3">
        <v>6.8371573814711099E-3</v>
      </c>
      <c r="U4" s="3">
        <v>4.0767208216619997</v>
      </c>
      <c r="V4" s="3">
        <v>0.49307868795565302</v>
      </c>
    </row>
    <row r="5" spans="1:22">
      <c r="A5" s="3">
        <v>298.14999999999998</v>
      </c>
      <c r="B5" s="3">
        <v>443.15</v>
      </c>
      <c r="C5" s="3">
        <f t="shared" si="0"/>
        <v>170</v>
      </c>
      <c r="D5" s="3">
        <v>322.89684461896798</v>
      </c>
      <c r="E5" s="3">
        <f t="shared" si="1"/>
        <v>49.746844618967998</v>
      </c>
      <c r="F5" s="3">
        <v>0.49307868795565302</v>
      </c>
      <c r="G5" s="3">
        <v>9.4257443036465691</v>
      </c>
      <c r="H5" s="3">
        <v>1</v>
      </c>
      <c r="I5" s="3">
        <v>91.0407750347823</v>
      </c>
      <c r="J5" s="3">
        <v>1884.6290103289</v>
      </c>
      <c r="K5" s="3">
        <v>297.88073110878503</v>
      </c>
      <c r="L5" s="3">
        <v>2182.5097414376901</v>
      </c>
      <c r="M5" s="3">
        <v>459.48492800614702</v>
      </c>
      <c r="N5" s="3">
        <v>144.43814506160601</v>
      </c>
      <c r="O5" s="3">
        <v>97.467462508798107</v>
      </c>
      <c r="P5" s="3">
        <v>241.90560757040399</v>
      </c>
      <c r="Q5" s="3">
        <v>283.14999999999998</v>
      </c>
      <c r="R5" s="3">
        <v>121.26023363721499</v>
      </c>
      <c r="S5" s="3">
        <v>6.4238160146855696</v>
      </c>
      <c r="T5" s="3">
        <v>6.8371573814711099E-3</v>
      </c>
      <c r="U5" s="3">
        <v>4.0767208216619997</v>
      </c>
      <c r="V5" s="3">
        <v>0.49307868795565302</v>
      </c>
    </row>
    <row r="6" spans="1:22">
      <c r="A6" s="3">
        <v>298.14999999999998</v>
      </c>
      <c r="B6" s="3">
        <v>433.15</v>
      </c>
      <c r="C6" s="3">
        <f t="shared" si="0"/>
        <v>160</v>
      </c>
      <c r="D6" s="3">
        <v>319.85629822427398</v>
      </c>
      <c r="E6" s="3">
        <f t="shared" si="1"/>
        <v>46.706298224274008</v>
      </c>
      <c r="F6" s="3">
        <v>0.49307868795565302</v>
      </c>
      <c r="G6" s="3">
        <v>8.4610799679821902</v>
      </c>
      <c r="H6" s="3">
        <v>1</v>
      </c>
      <c r="I6" s="3">
        <v>79.851352507350796</v>
      </c>
      <c r="J6" s="3">
        <v>1873.43958780147</v>
      </c>
      <c r="K6" s="3">
        <v>278.06344146675201</v>
      </c>
      <c r="L6" s="3">
        <v>2151.50302926822</v>
      </c>
      <c r="M6" s="3">
        <v>436.902590378713</v>
      </c>
      <c r="N6" s="3">
        <v>127.136587973224</v>
      </c>
      <c r="O6" s="3">
        <v>86.664122354869093</v>
      </c>
      <c r="P6" s="3">
        <v>213.800710328093</v>
      </c>
      <c r="Q6" s="3">
        <v>283.14999999999998</v>
      </c>
      <c r="R6" s="3">
        <v>121.26023363721499</v>
      </c>
      <c r="S6" s="3">
        <v>6.4238160146855696</v>
      </c>
      <c r="T6" s="3">
        <v>6.8371573814711099E-3</v>
      </c>
      <c r="U6" s="3">
        <v>4.0767208216619997</v>
      </c>
      <c r="V6" s="3">
        <v>0.49307868795565302</v>
      </c>
    </row>
    <row r="7" spans="1:22">
      <c r="A7" s="3">
        <v>298.14999999999998</v>
      </c>
      <c r="B7" s="3">
        <v>423.15</v>
      </c>
      <c r="C7" s="3">
        <f t="shared" si="0"/>
        <v>150</v>
      </c>
      <c r="D7" s="3">
        <v>316.826242604127</v>
      </c>
      <c r="E7" s="3">
        <f t="shared" si="1"/>
        <v>43.676242604127026</v>
      </c>
      <c r="F7" s="3">
        <v>0.49307868795565302</v>
      </c>
      <c r="G7" s="3">
        <v>7.5823248650368198</v>
      </c>
      <c r="H7" s="3">
        <v>1</v>
      </c>
      <c r="I7" s="3">
        <v>68.701541357684107</v>
      </c>
      <c r="J7" s="3">
        <v>1862.2897766517999</v>
      </c>
      <c r="K7" s="3">
        <v>258.621964914579</v>
      </c>
      <c r="L7" s="3">
        <v>2120.91174156638</v>
      </c>
      <c r="M7" s="3">
        <v>414.47798897615297</v>
      </c>
      <c r="N7" s="3">
        <v>109.77807703698301</v>
      </c>
      <c r="O7" s="3">
        <v>76.397839098008603</v>
      </c>
      <c r="P7" s="3">
        <v>186.17591613499201</v>
      </c>
      <c r="Q7" s="3">
        <v>283.14999999999998</v>
      </c>
      <c r="R7" s="3">
        <v>121.26023363721499</v>
      </c>
      <c r="S7" s="3">
        <v>6.4238160146855696</v>
      </c>
      <c r="T7" s="3">
        <v>6.8371573814711099E-3</v>
      </c>
      <c r="U7" s="3">
        <v>4.0767208216619997</v>
      </c>
      <c r="V7" s="3">
        <v>0.49307868795565302</v>
      </c>
    </row>
    <row r="8" spans="1:22">
      <c r="A8" s="3">
        <v>298.14999999999998</v>
      </c>
      <c r="B8" s="3">
        <v>413.15</v>
      </c>
      <c r="C8" s="3">
        <f t="shared" si="0"/>
        <v>140</v>
      </c>
      <c r="D8" s="3">
        <v>313.80525508783597</v>
      </c>
      <c r="E8" s="3">
        <f t="shared" si="1"/>
        <v>40.655255087835997</v>
      </c>
      <c r="F8" s="3">
        <v>0.49307868795565302</v>
      </c>
      <c r="G8" s="3">
        <v>6.7827519535274599</v>
      </c>
      <c r="H8" s="3">
        <v>1</v>
      </c>
      <c r="I8" s="3">
        <v>57.586096818573601</v>
      </c>
      <c r="J8" s="3">
        <v>1851.1743321126901</v>
      </c>
      <c r="K8" s="3">
        <v>239.541391848627</v>
      </c>
      <c r="L8" s="3">
        <v>2090.7157239613198</v>
      </c>
      <c r="M8" s="3">
        <v>392.20969411587299</v>
      </c>
      <c r="N8" s="3">
        <v>92.352202238189903</v>
      </c>
      <c r="O8" s="3">
        <v>66.676171033745803</v>
      </c>
      <c r="P8" s="3">
        <v>159.028373271936</v>
      </c>
      <c r="Q8" s="3">
        <v>283.14999999999998</v>
      </c>
      <c r="R8" s="3">
        <v>121.26023363721499</v>
      </c>
      <c r="S8" s="3">
        <v>6.4238160146855696</v>
      </c>
      <c r="T8" s="3">
        <v>6.8371573814711099E-3</v>
      </c>
      <c r="U8" s="3">
        <v>4.0767208216619997</v>
      </c>
      <c r="V8" s="3">
        <v>0.49307868795565302</v>
      </c>
    </row>
    <row r="9" spans="1:22">
      <c r="A9" s="3">
        <v>298.14999999999998</v>
      </c>
      <c r="B9" s="3">
        <v>403.15</v>
      </c>
      <c r="C9" s="3">
        <f t="shared" si="0"/>
        <v>130</v>
      </c>
      <c r="D9" s="3">
        <v>310.79182874189001</v>
      </c>
      <c r="E9" s="3">
        <f t="shared" si="1"/>
        <v>37.641828741890038</v>
      </c>
      <c r="F9" s="3">
        <v>0.49307868795565302</v>
      </c>
      <c r="G9" s="3">
        <v>6.0561034743337396</v>
      </c>
      <c r="H9" s="3">
        <v>1</v>
      </c>
      <c r="I9" s="3">
        <v>46.499466034970801</v>
      </c>
      <c r="J9" s="3">
        <v>1840.0877013290899</v>
      </c>
      <c r="K9" s="3">
        <v>220.80787257705899</v>
      </c>
      <c r="L9" s="3">
        <v>2060.8955739061498</v>
      </c>
      <c r="M9" s="3">
        <v>370.095942680973</v>
      </c>
      <c r="N9" s="3">
        <v>74.847764448722302</v>
      </c>
      <c r="O9" s="3">
        <v>57.509181745234201</v>
      </c>
      <c r="P9" s="3">
        <v>132.35694619395599</v>
      </c>
      <c r="Q9" s="3">
        <v>283.14999999999998</v>
      </c>
      <c r="R9" s="3">
        <v>121.26023363721499</v>
      </c>
      <c r="S9" s="3">
        <v>6.4238160146855696</v>
      </c>
      <c r="T9" s="3">
        <v>6.8371573814711099E-3</v>
      </c>
      <c r="U9" s="3">
        <v>4.0767208216619997</v>
      </c>
      <c r="V9" s="3">
        <v>0.49307868795565302</v>
      </c>
    </row>
    <row r="10" spans="1:22">
      <c r="A10" s="3">
        <v>298.14999999999998</v>
      </c>
      <c r="B10" s="3">
        <v>393.15</v>
      </c>
      <c r="C10" s="3">
        <f t="shared" si="0"/>
        <v>120</v>
      </c>
      <c r="D10" s="3">
        <v>307.78436552206801</v>
      </c>
      <c r="E10" s="3">
        <f t="shared" si="1"/>
        <v>34.634365522068038</v>
      </c>
      <c r="F10" s="3">
        <v>0.49307868795565302</v>
      </c>
      <c r="G10" s="3">
        <v>5.3965627158707203</v>
      </c>
      <c r="H10" s="3">
        <v>1</v>
      </c>
      <c r="I10" s="3">
        <v>35.4357629988708</v>
      </c>
      <c r="J10" s="3">
        <v>1829.02399829299</v>
      </c>
      <c r="K10" s="3">
        <v>202.40849145797901</v>
      </c>
      <c r="L10" s="3">
        <v>2031.43248975097</v>
      </c>
      <c r="M10" s="3">
        <v>348.13461087609102</v>
      </c>
      <c r="N10" s="3">
        <v>57.252699364046897</v>
      </c>
      <c r="O10" s="3">
        <v>48.909593510131103</v>
      </c>
      <c r="P10" s="3">
        <v>106.16229287417799</v>
      </c>
      <c r="Q10" s="3">
        <v>283.14999999999998</v>
      </c>
      <c r="R10" s="3">
        <v>121.26023363721499</v>
      </c>
      <c r="S10" s="3">
        <v>6.4238160146855696</v>
      </c>
      <c r="T10" s="3">
        <v>6.8371573814711099E-3</v>
      </c>
      <c r="U10" s="3">
        <v>4.0767208216619997</v>
      </c>
      <c r="V10" s="3">
        <v>0.49307868795565302</v>
      </c>
    </row>
    <row r="11" spans="1:22">
      <c r="A11" s="3">
        <v>298.14999999999998</v>
      </c>
      <c r="B11" s="3">
        <v>383.15</v>
      </c>
      <c r="C11" s="3">
        <f t="shared" si="0"/>
        <v>110</v>
      </c>
      <c r="D11" s="3">
        <v>304.78116215149498</v>
      </c>
      <c r="E11" s="3">
        <f t="shared" si="1"/>
        <v>31.631162151495005</v>
      </c>
      <c r="F11" s="3">
        <v>0.49307868795565302</v>
      </c>
      <c r="G11" s="3">
        <v>4.7987258048161996</v>
      </c>
      <c r="H11" s="3">
        <v>1</v>
      </c>
      <c r="I11" s="3">
        <v>24.388716743393498</v>
      </c>
      <c r="J11" s="3">
        <v>1817.97695203751</v>
      </c>
      <c r="K11" s="3">
        <v>184.331164814608</v>
      </c>
      <c r="L11" s="3">
        <v>2002.3081168521201</v>
      </c>
      <c r="M11" s="3">
        <v>326.32318754812701</v>
      </c>
      <c r="N11" s="3">
        <v>39.5539536352629</v>
      </c>
      <c r="O11" s="3">
        <v>40.892989714842003</v>
      </c>
      <c r="P11" s="3">
        <v>80.446943350104902</v>
      </c>
      <c r="Q11" s="3">
        <v>283.14999999999998</v>
      </c>
      <c r="R11" s="3">
        <v>121.26023363721499</v>
      </c>
      <c r="S11" s="3">
        <v>6.4238160146855696</v>
      </c>
      <c r="T11" s="3">
        <v>6.8371573814711099E-3</v>
      </c>
      <c r="U11" s="3">
        <v>4.0767208216619997</v>
      </c>
      <c r="V11" s="3">
        <v>0.49307868795565302</v>
      </c>
    </row>
    <row r="12" spans="1:22">
      <c r="A12" s="3">
        <v>298.14999999999998</v>
      </c>
      <c r="B12" s="3">
        <v>373.15</v>
      </c>
      <c r="C12" s="3">
        <f t="shared" si="0"/>
        <v>100</v>
      </c>
      <c r="D12" s="3">
        <v>301.78040012554101</v>
      </c>
      <c r="E12" s="3">
        <f t="shared" si="1"/>
        <v>28.63040012554103</v>
      </c>
      <c r="F12" s="3">
        <v>0.49307868795565302</v>
      </c>
      <c r="G12" s="3">
        <v>4.2575762952175404</v>
      </c>
      <c r="H12" s="3">
        <v>1</v>
      </c>
      <c r="I12" s="3">
        <v>13.351634744934699</v>
      </c>
      <c r="J12" s="3">
        <v>1806.93987003905</v>
      </c>
      <c r="K12" s="3">
        <v>166.56454079762599</v>
      </c>
      <c r="L12" s="3">
        <v>1973.5044108366801</v>
      </c>
      <c r="M12" s="3">
        <v>304.65874081812399</v>
      </c>
      <c r="N12" s="3">
        <v>21.737378333070101</v>
      </c>
      <c r="O12" s="3">
        <v>33.478066621524697</v>
      </c>
      <c r="P12" s="3">
        <v>55.215444954594702</v>
      </c>
      <c r="Q12" s="3">
        <v>283.14999999999998</v>
      </c>
      <c r="R12" s="3">
        <v>121.26023363721499</v>
      </c>
      <c r="S12" s="3">
        <v>6.4238160146855696</v>
      </c>
      <c r="T12" s="3">
        <v>6.8371573814711099E-3</v>
      </c>
      <c r="U12" s="3">
        <v>4.0767208216619997</v>
      </c>
      <c r="V12" s="3">
        <v>0.49307868795565302</v>
      </c>
    </row>
    <row r="13" spans="1:22">
      <c r="A13" s="3">
        <v>298.14999999999998</v>
      </c>
      <c r="B13" s="3">
        <v>363.15</v>
      </c>
      <c r="C13" s="3">
        <f t="shared" si="0"/>
        <v>90</v>
      </c>
      <c r="D13" s="3">
        <v>298.78013155563099</v>
      </c>
      <c r="E13" s="3">
        <f t="shared" si="1"/>
        <v>25.63013155563101</v>
      </c>
      <c r="F13" s="3">
        <v>0.49307868795565302</v>
      </c>
      <c r="G13" s="3">
        <v>3.7684604990113799</v>
      </c>
      <c r="H13" s="3">
        <v>1</v>
      </c>
      <c r="I13" s="3">
        <v>2.3173510448124501</v>
      </c>
      <c r="J13" s="3">
        <v>1795.9055863389301</v>
      </c>
      <c r="K13" s="3">
        <v>149.09791276132799</v>
      </c>
      <c r="L13" s="3">
        <v>1945.0034991002599</v>
      </c>
      <c r="M13" s="3">
        <v>283.13788197012599</v>
      </c>
      <c r="N13" s="3">
        <v>3.7875904766269599</v>
      </c>
      <c r="O13" s="3">
        <v>26.6869456959557</v>
      </c>
      <c r="P13" s="3">
        <v>30.474536172582599</v>
      </c>
      <c r="Q13" s="3">
        <v>283.14999999999998</v>
      </c>
      <c r="R13" s="3">
        <v>121.26023363721499</v>
      </c>
      <c r="S13" s="3">
        <v>6.4238160146855696</v>
      </c>
      <c r="T13" s="3">
        <v>6.8371573814711099E-3</v>
      </c>
      <c r="U13" s="3">
        <v>4.0767208216619997</v>
      </c>
      <c r="V13" s="3">
        <v>0.49307868795565302</v>
      </c>
    </row>
    <row r="14" spans="1:22">
      <c r="A14" s="3">
        <v>298.14999999999998</v>
      </c>
      <c r="B14" s="3">
        <v>353.15</v>
      </c>
      <c r="C14" s="3">
        <f t="shared" si="0"/>
        <v>80</v>
      </c>
      <c r="D14" s="3">
        <v>295.778265901233</v>
      </c>
      <c r="E14" s="3">
        <f t="shared" si="1"/>
        <v>22.628265901233021</v>
      </c>
      <c r="F14" s="3">
        <v>0.49307868795565302</v>
      </c>
      <c r="G14" s="3">
        <v>3.3270645742484999</v>
      </c>
      <c r="H14" s="3">
        <v>1</v>
      </c>
      <c r="I14" s="3">
        <v>-8.7218223318017802</v>
      </c>
      <c r="J14" s="3">
        <v>1784.8664129623201</v>
      </c>
      <c r="K14" s="3">
        <v>131.92113494690301</v>
      </c>
      <c r="L14" s="3">
        <v>1916.7875479092199</v>
      </c>
      <c r="M14" s="3">
        <v>261.756722880349</v>
      </c>
      <c r="N14" s="3">
        <v>-14.3121690177889</v>
      </c>
      <c r="O14" s="3">
        <v>20.545554076397199</v>
      </c>
      <c r="P14" s="3">
        <v>6.2333850586082598</v>
      </c>
      <c r="Q14" s="3">
        <v>283.14999999999998</v>
      </c>
      <c r="R14" s="3">
        <v>121.26023363721499</v>
      </c>
      <c r="S14" s="3">
        <v>6.4238160146855696</v>
      </c>
      <c r="T14" s="3">
        <v>6.8371573814711099E-3</v>
      </c>
      <c r="U14" s="3">
        <v>4.0767208216619997</v>
      </c>
      <c r="V14" s="3">
        <v>0.49307868795565302</v>
      </c>
    </row>
    <row r="15" spans="1:22">
      <c r="A15" s="3">
        <v>298.14999999999998</v>
      </c>
      <c r="B15" s="3">
        <v>343.15</v>
      </c>
      <c r="C15" s="3">
        <f t="shared" si="0"/>
        <v>70</v>
      </c>
      <c r="D15" s="3">
        <v>292.772540259349</v>
      </c>
      <c r="E15" s="3">
        <f t="shared" si="1"/>
        <v>19.622540259349023</v>
      </c>
      <c r="F15" s="3">
        <v>0.49307868795565302</v>
      </c>
      <c r="G15" s="3">
        <v>2.92939089319461</v>
      </c>
      <c r="H15" s="3">
        <v>1</v>
      </c>
      <c r="I15" s="3">
        <v>-19.774204384619701</v>
      </c>
      <c r="J15" s="3">
        <v>1773.8140309094999</v>
      </c>
      <c r="K15" s="3">
        <v>115.024571521219</v>
      </c>
      <c r="L15" s="3">
        <v>1888.8386024307199</v>
      </c>
      <c r="M15" s="3">
        <v>240.51083451953701</v>
      </c>
      <c r="N15" s="3">
        <v>-32.580287516606603</v>
      </c>
      <c r="O15" s="3">
        <v>15.084090684700101</v>
      </c>
      <c r="P15" s="3">
        <v>-17.496196831906499</v>
      </c>
      <c r="Q15" s="3">
        <v>283.14999999999998</v>
      </c>
      <c r="R15" s="3">
        <v>121.26023363721499</v>
      </c>
      <c r="S15" s="3">
        <v>6.4238160146855696</v>
      </c>
      <c r="T15" s="3">
        <v>6.8371573814711099E-3</v>
      </c>
      <c r="U15" s="3">
        <v>4.0767208216619997</v>
      </c>
      <c r="V15" s="3">
        <v>0.49307868795565302</v>
      </c>
    </row>
    <row r="16" spans="1:22">
      <c r="A16" s="3">
        <v>298.14999999999998</v>
      </c>
      <c r="B16" s="3">
        <v>333.15</v>
      </c>
      <c r="C16" s="3">
        <f t="shared" si="0"/>
        <v>60</v>
      </c>
      <c r="D16" s="3">
        <v>289.76051715155398</v>
      </c>
      <c r="E16" s="3">
        <f t="shared" si="1"/>
        <v>16.610517151554006</v>
      </c>
      <c r="F16" s="3">
        <v>0.49307868795565302</v>
      </c>
      <c r="G16" s="3">
        <v>2.5717399635193701</v>
      </c>
      <c r="H16" s="3">
        <v>1</v>
      </c>
      <c r="I16" s="3">
        <v>-30.848752984913698</v>
      </c>
      <c r="J16" s="3">
        <v>1762.7394823092</v>
      </c>
      <c r="K16" s="3">
        <v>98.398992734736495</v>
      </c>
      <c r="L16" s="3">
        <v>1861.1384750439399</v>
      </c>
      <c r="M16" s="3">
        <v>219.39518319971501</v>
      </c>
      <c r="N16" s="3">
        <v>-51.036879691158298</v>
      </c>
      <c r="O16" s="3">
        <v>10.3375799060957</v>
      </c>
      <c r="P16" s="3">
        <v>-40.6992997850626</v>
      </c>
      <c r="Q16" s="3">
        <v>283.14999999999998</v>
      </c>
      <c r="R16" s="3">
        <v>121.26023363721499</v>
      </c>
      <c r="S16" s="3">
        <v>6.4238160146855696</v>
      </c>
      <c r="T16" s="3">
        <v>6.8371573814711099E-3</v>
      </c>
      <c r="U16" s="3">
        <v>4.0767208216619997</v>
      </c>
      <c r="V16" s="3">
        <v>0.49307868795565302</v>
      </c>
    </row>
    <row r="17" spans="1:22">
      <c r="A17" s="3">
        <v>298.14999999999998</v>
      </c>
      <c r="B17" s="3">
        <v>323.14999999999998</v>
      </c>
      <c r="C17" s="3">
        <f t="shared" si="0"/>
        <v>50</v>
      </c>
      <c r="D17" s="3">
        <v>286.73954657248697</v>
      </c>
      <c r="E17" s="3">
        <f t="shared" si="1"/>
        <v>13.589546572486995</v>
      </c>
      <c r="F17" s="3">
        <v>0.49307868795565302</v>
      </c>
      <c r="G17" s="3">
        <v>2.250688758656</v>
      </c>
      <c r="H17" s="3">
        <v>1</v>
      </c>
      <c r="I17" s="3">
        <v>-41.955204095778598</v>
      </c>
      <c r="J17" s="3">
        <v>1751.6330311983399</v>
      </c>
      <c r="K17" s="3">
        <v>82.035536779591396</v>
      </c>
      <c r="L17" s="3">
        <v>1833.66856797793</v>
      </c>
      <c r="M17" s="3">
        <v>198.40407473052201</v>
      </c>
      <c r="N17" s="3">
        <v>-69.7041177734055</v>
      </c>
      <c r="O17" s="3">
        <v>6.3465524353699001</v>
      </c>
      <c r="P17" s="3">
        <v>-63.357565338035599</v>
      </c>
      <c r="Q17" s="3">
        <v>283.14999999999998</v>
      </c>
      <c r="R17" s="3">
        <v>121.26023363721499</v>
      </c>
      <c r="S17" s="3">
        <v>6.4238160146855696</v>
      </c>
      <c r="T17" s="3">
        <v>6.8371573814711099E-3</v>
      </c>
      <c r="U17" s="3">
        <v>4.0767208216619997</v>
      </c>
      <c r="V17" s="3">
        <v>0.49307868795565302</v>
      </c>
    </row>
    <row r="18" spans="1:22">
      <c r="A18" s="3">
        <v>298.14999999999998</v>
      </c>
      <c r="B18" s="3">
        <v>313.14999999999998</v>
      </c>
      <c r="C18" s="3">
        <f t="shared" si="0"/>
        <v>40</v>
      </c>
      <c r="D18" s="3">
        <v>283.70673850454199</v>
      </c>
      <c r="E18" s="3">
        <f t="shared" si="1"/>
        <v>10.556738504542011</v>
      </c>
      <c r="F18" s="3">
        <v>0.49307868795565302</v>
      </c>
      <c r="G18" s="3">
        <v>1.96307249328819</v>
      </c>
      <c r="H18" s="3">
        <v>1</v>
      </c>
      <c r="I18" s="3">
        <v>-53.104172434936302</v>
      </c>
      <c r="J18" s="3">
        <v>1740.4840628591801</v>
      </c>
      <c r="K18" s="3">
        <v>65.925647724204893</v>
      </c>
      <c r="L18" s="3">
        <v>1806.4097105833901</v>
      </c>
      <c r="M18" s="3">
        <v>177.531081260387</v>
      </c>
      <c r="N18" s="3">
        <v>-88.606518763211895</v>
      </c>
      <c r="O18" s="3">
        <v>3.1578627362703902</v>
      </c>
      <c r="P18" s="3">
        <v>-85.448656026941507</v>
      </c>
      <c r="Q18" s="3">
        <v>283.14999999999998</v>
      </c>
      <c r="R18" s="3">
        <v>121.26023363721499</v>
      </c>
      <c r="S18" s="3">
        <v>6.4238160146855696</v>
      </c>
      <c r="T18" s="3">
        <v>6.8371573814711099E-3</v>
      </c>
      <c r="U18" s="3">
        <v>4.0767208216619997</v>
      </c>
      <c r="V18" s="3">
        <v>0.49307868795565302</v>
      </c>
    </row>
    <row r="19" spans="1:22">
      <c r="A19" s="3">
        <v>298.14999999999998</v>
      </c>
      <c r="B19" s="3">
        <v>303.14999999999998</v>
      </c>
      <c r="C19" s="3">
        <f t="shared" si="0"/>
        <v>30</v>
      </c>
      <c r="D19" s="3">
        <v>280.65892593442601</v>
      </c>
      <c r="E19" s="3">
        <f t="shared" si="1"/>
        <v>7.5089259344260313</v>
      </c>
      <c r="F19" s="3">
        <v>0.49307868795565302</v>
      </c>
      <c r="G19" s="3">
        <v>1.7059669687988701</v>
      </c>
      <c r="H19" s="3">
        <v>1</v>
      </c>
      <c r="I19" s="3">
        <v>-64.307286982688197</v>
      </c>
      <c r="J19" s="3">
        <v>1729.2809483114299</v>
      </c>
      <c r="K19" s="3">
        <v>50.061025392350302</v>
      </c>
      <c r="L19" s="3">
        <v>1779.34197370378</v>
      </c>
      <c r="M19" s="3">
        <v>156.76895881776599</v>
      </c>
      <c r="N19" s="3">
        <v>-107.77131369115</v>
      </c>
      <c r="O19" s="3">
        <v>0.82568077506762705</v>
      </c>
      <c r="P19" s="3">
        <v>-106.945632916083</v>
      </c>
      <c r="Q19" s="3">
        <v>283.14999999999998</v>
      </c>
      <c r="R19" s="3">
        <v>121.26023363721499</v>
      </c>
      <c r="S19" s="3">
        <v>6.4238160146855696</v>
      </c>
      <c r="T19" s="3">
        <v>6.8371573814711099E-3</v>
      </c>
      <c r="U19" s="3">
        <v>4.0767208216619997</v>
      </c>
      <c r="V19" s="3">
        <v>0.49307868795565302</v>
      </c>
    </row>
    <row r="20" spans="1:22">
      <c r="A20" s="3">
        <v>298.14999999999998</v>
      </c>
      <c r="B20" s="3">
        <v>293.14999999999998</v>
      </c>
      <c r="C20" s="3">
        <f t="shared" si="0"/>
        <v>20</v>
      </c>
      <c r="D20" s="3">
        <v>277.59263560692602</v>
      </c>
      <c r="E20" s="3">
        <f t="shared" si="1"/>
        <v>4.4426356069260464</v>
      </c>
      <c r="F20" s="3">
        <v>0.49307868795565302</v>
      </c>
      <c r="G20" s="3">
        <v>1.4766730451914301</v>
      </c>
      <c r="H20" s="3">
        <v>1</v>
      </c>
      <c r="I20" s="3">
        <v>-75.577297964534694</v>
      </c>
      <c r="J20" s="3">
        <v>1718.01093732958</v>
      </c>
      <c r="K20" s="3">
        <v>34.433549281333597</v>
      </c>
      <c r="L20" s="3">
        <v>1752.44448661092</v>
      </c>
      <c r="M20" s="3">
        <v>136.10954525969399</v>
      </c>
      <c r="N20" s="3">
        <v>-127.228796227798</v>
      </c>
      <c r="O20" s="3">
        <v>-0.58730256321565</v>
      </c>
      <c r="P20" s="3">
        <v>-127.816098791013</v>
      </c>
      <c r="Q20" s="3">
        <v>283.14999999999998</v>
      </c>
      <c r="R20" s="3">
        <v>121.26023363721499</v>
      </c>
      <c r="S20" s="3">
        <v>6.4238160146855696</v>
      </c>
      <c r="T20" s="3">
        <v>6.8371573814711099E-3</v>
      </c>
      <c r="U20" s="3">
        <v>4.0767208216619997</v>
      </c>
      <c r="V20" s="3">
        <v>0.49307868795565302</v>
      </c>
    </row>
    <row r="21" spans="1:22">
      <c r="A21" s="3">
        <v>298.14999999999998</v>
      </c>
      <c r="B21" s="3">
        <v>283.14999999999998</v>
      </c>
      <c r="C21" s="3">
        <f t="shared" si="0"/>
        <v>10</v>
      </c>
      <c r="D21" s="3">
        <v>274.50402930821701</v>
      </c>
      <c r="E21" s="3">
        <f t="shared" si="1"/>
        <v>1.3540293082170365</v>
      </c>
      <c r="F21" s="3">
        <v>0.49307868795565302</v>
      </c>
      <c r="G21" s="3">
        <v>1.2727001133648601</v>
      </c>
      <c r="H21" s="3">
        <v>1</v>
      </c>
      <c r="I21" s="3">
        <v>-86.928292058192994</v>
      </c>
      <c r="J21" s="3">
        <v>1706.6599432359201</v>
      </c>
      <c r="K21" s="3">
        <v>19.035251187766701</v>
      </c>
      <c r="L21" s="3">
        <v>1725.6951944236901</v>
      </c>
      <c r="M21" s="3">
        <v>115.543653636385</v>
      </c>
      <c r="N21" s="3">
        <v>-147.01289121437301</v>
      </c>
      <c r="O21" s="3">
        <v>-1.0084010871146001</v>
      </c>
      <c r="P21" s="3">
        <v>-148.02129230148699</v>
      </c>
      <c r="Q21" s="3">
        <v>283.14999999999998</v>
      </c>
      <c r="R21" s="3">
        <v>121.26023363721499</v>
      </c>
      <c r="S21" s="3">
        <v>6.4238160146855696</v>
      </c>
      <c r="T21" s="3">
        <v>6.8371573814711099E-3</v>
      </c>
      <c r="U21" s="3">
        <v>4.0767208216619997</v>
      </c>
      <c r="V21" s="3">
        <v>0.49307868795565302</v>
      </c>
    </row>
    <row r="22" spans="1:22">
      <c r="A22" s="3">
        <v>298.14999999999998</v>
      </c>
      <c r="B22" s="3">
        <v>273.14999999999998</v>
      </c>
      <c r="C22" s="3">
        <f t="shared" si="0"/>
        <v>0</v>
      </c>
      <c r="D22" s="3">
        <v>271.38884510968899</v>
      </c>
      <c r="E22" s="3">
        <f t="shared" si="1"/>
        <v>-1.7611548903109906</v>
      </c>
      <c r="F22" s="3">
        <v>0.49307868795565302</v>
      </c>
      <c r="G22" s="3">
        <v>1.09175156118932</v>
      </c>
      <c r="H22" s="3">
        <v>1</v>
      </c>
      <c r="I22" s="3">
        <v>-98.375907602165199</v>
      </c>
      <c r="J22" s="3">
        <v>1695.2123276919499</v>
      </c>
      <c r="K22" s="3">
        <v>3.8582751922055598</v>
      </c>
      <c r="L22" s="3">
        <v>1699.0706028841601</v>
      </c>
      <c r="M22" s="3">
        <v>95.060945134456006</v>
      </c>
      <c r="N22" s="3">
        <v>-167.161769876699</v>
      </c>
      <c r="O22" s="3">
        <v>-0.35312787774167698</v>
      </c>
      <c r="P22" s="3">
        <v>-167.51489775444</v>
      </c>
      <c r="Q22" s="3">
        <v>283.14999999999998</v>
      </c>
      <c r="R22" s="3">
        <v>121.26023363721499</v>
      </c>
      <c r="S22" s="3">
        <v>6.4238160146855696</v>
      </c>
      <c r="T22" s="3">
        <v>6.8371573814711099E-3</v>
      </c>
      <c r="U22" s="3">
        <v>4.0767208216619997</v>
      </c>
      <c r="V22" s="3">
        <v>0.49307868795565302</v>
      </c>
    </row>
    <row r="23" spans="1:22">
      <c r="A23" s="3">
        <v>298.14999999999998</v>
      </c>
      <c r="B23" s="3">
        <v>263.14999999999998</v>
      </c>
      <c r="C23" s="3">
        <f t="shared" si="0"/>
        <v>-10</v>
      </c>
      <c r="D23" s="3">
        <v>263.14999999999998</v>
      </c>
      <c r="E23" s="3">
        <f t="shared" si="1"/>
        <v>-10</v>
      </c>
      <c r="F23" s="3">
        <v>0.49307868795565302</v>
      </c>
      <c r="G23" s="3">
        <v>0.71511885566192601</v>
      </c>
      <c r="H23" s="3">
        <v>1</v>
      </c>
      <c r="I23" s="3">
        <v>-128.64673919006501</v>
      </c>
      <c r="J23" s="3">
        <v>1664.94149610405</v>
      </c>
      <c r="K23" s="3">
        <v>0</v>
      </c>
      <c r="L23" s="3">
        <v>1664.94149610405</v>
      </c>
      <c r="M23" s="3">
        <v>45.149118326942698</v>
      </c>
      <c r="N23" s="3">
        <v>-221.44386229770799</v>
      </c>
      <c r="O23" s="3">
        <v>0</v>
      </c>
      <c r="P23" s="3">
        <v>-221.44386229770799</v>
      </c>
      <c r="Q23" s="3">
        <v>283.14999999999998</v>
      </c>
      <c r="R23" s="3">
        <v>89.643006575936198</v>
      </c>
      <c r="S23" s="3">
        <v>4.7488790345719298</v>
      </c>
      <c r="T23" s="3">
        <v>6.8371573814711099E-3</v>
      </c>
      <c r="U23" s="3">
        <v>4.0767208216619997</v>
      </c>
      <c r="V23" s="3">
        <v>0.49307868795565302</v>
      </c>
    </row>
    <row r="24" spans="1:22">
      <c r="A24" s="3">
        <v>298.14999999999998</v>
      </c>
      <c r="B24" s="3">
        <v>253.15</v>
      </c>
      <c r="C24" s="3">
        <f t="shared" si="0"/>
        <v>-19.999999999999972</v>
      </c>
      <c r="D24" s="3">
        <v>253.15</v>
      </c>
      <c r="E24" s="3">
        <f t="shared" si="1"/>
        <v>-19.999999999999972</v>
      </c>
      <c r="F24" s="3">
        <v>0.49307868795565302</v>
      </c>
      <c r="G24" s="3">
        <v>0.41236941348379802</v>
      </c>
      <c r="H24" s="3">
        <v>1</v>
      </c>
      <c r="I24" s="3">
        <v>-165.37837378218501</v>
      </c>
      <c r="J24" s="3">
        <v>1628.2098615119301</v>
      </c>
      <c r="K24" s="3">
        <v>0</v>
      </c>
      <c r="L24" s="3">
        <v>1628.2098615119301</v>
      </c>
      <c r="M24" s="3">
        <v>0</v>
      </c>
      <c r="N24" s="3">
        <v>-289.43094516309299</v>
      </c>
      <c r="O24" s="3">
        <v>0</v>
      </c>
      <c r="P24" s="3">
        <v>-289.43094516309299</v>
      </c>
      <c r="Q24" s="3">
        <v>283.14999999999998</v>
      </c>
      <c r="R24" s="3">
        <v>63.257937744141302</v>
      </c>
      <c r="S24" s="3">
        <v>3.3511180157588498</v>
      </c>
      <c r="T24" s="3">
        <v>6.8371573814711099E-3</v>
      </c>
      <c r="U24" s="3">
        <v>4.0767208216619997</v>
      </c>
      <c r="V24" s="3">
        <v>0.41236941348379802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70" zoomScaleNormal="70" workbookViewId="0">
      <selection activeCell="AG25" sqref="AG25"/>
    </sheetView>
  </sheetViews>
  <sheetFormatPr defaultColWidth="9" defaultRowHeight="14.25"/>
  <cols>
    <col min="1" max="8" width="9" style="3"/>
    <col min="9" max="9" width="11.42578125" style="3" customWidth="1"/>
    <col min="10" max="16384" width="9" style="3"/>
  </cols>
  <sheetData>
    <row r="1" spans="1:22" s="5" customFormat="1" ht="15">
      <c r="A1" s="5" t="s">
        <v>0</v>
      </c>
      <c r="B1" s="5" t="s">
        <v>1</v>
      </c>
      <c r="D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17</v>
      </c>
      <c r="R1" s="5" t="s">
        <v>18</v>
      </c>
      <c r="S1" s="5" t="s">
        <v>19</v>
      </c>
      <c r="T1" s="5" t="s">
        <v>14</v>
      </c>
      <c r="U1" s="5" t="s">
        <v>15</v>
      </c>
      <c r="V1" s="5" t="s">
        <v>16</v>
      </c>
    </row>
    <row r="2" spans="1:22">
      <c r="A2" s="3">
        <v>298.14999999999998</v>
      </c>
      <c r="B2" s="3">
        <v>473.15</v>
      </c>
      <c r="C2" s="3">
        <f>B2-273.15</f>
        <v>200</v>
      </c>
      <c r="D2" s="3">
        <v>292.82097747916799</v>
      </c>
      <c r="E2" s="3">
        <f>D2-273.15</f>
        <v>19.670977479168016</v>
      </c>
      <c r="F2" s="3">
        <v>4.0383000856246E-2</v>
      </c>
      <c r="G2" s="3">
        <v>2.93546714386056</v>
      </c>
      <c r="H2" s="3">
        <v>1</v>
      </c>
      <c r="I2" s="3">
        <v>-19.596103250810899</v>
      </c>
      <c r="J2" s="3">
        <v>1773.99213204331</v>
      </c>
      <c r="K2" s="3">
        <v>418.60144834617398</v>
      </c>
      <c r="L2" s="3">
        <v>2192.5935803894799</v>
      </c>
      <c r="M2" s="3">
        <v>599.57605317253501</v>
      </c>
      <c r="N2" s="3">
        <v>-32.284722579719002</v>
      </c>
      <c r="O2" s="3">
        <v>154.82458725685399</v>
      </c>
      <c r="P2" s="3">
        <v>122.539864677135</v>
      </c>
      <c r="Q2" s="3">
        <v>283.14999999999998</v>
      </c>
      <c r="R2" s="3">
        <v>179.200648727849</v>
      </c>
      <c r="S2" s="3">
        <v>9.4932358499655294</v>
      </c>
      <c r="T2" s="3">
        <v>6.8371573814711099E-3</v>
      </c>
      <c r="U2" s="3">
        <v>4.0767208216619997</v>
      </c>
      <c r="V2" s="3">
        <v>4.0383000856246E-2</v>
      </c>
    </row>
    <row r="3" spans="1:22">
      <c r="A3" s="3">
        <v>298.14999999999998</v>
      </c>
      <c r="B3" s="3">
        <v>463.15</v>
      </c>
      <c r="C3" s="3">
        <f t="shared" ref="C3:C29" si="0">B3-273.15</f>
        <v>190</v>
      </c>
      <c r="D3" s="3">
        <v>290.38997476949999</v>
      </c>
      <c r="E3" s="3">
        <f t="shared" ref="E3:E29" si="1">D3-273.15</f>
        <v>17.239974769500009</v>
      </c>
      <c r="F3" s="3">
        <v>4.0383000856246E-2</v>
      </c>
      <c r="G3" s="3">
        <v>2.6432728014678299</v>
      </c>
      <c r="H3" s="3">
        <v>1</v>
      </c>
      <c r="I3" s="3">
        <v>-28.5344572352809</v>
      </c>
      <c r="J3" s="3">
        <v>1765.05377805884</v>
      </c>
      <c r="K3" s="3">
        <v>398.37922196096599</v>
      </c>
      <c r="L3" s="3">
        <v>2163.4330000198001</v>
      </c>
      <c r="M3" s="3">
        <v>575.74143328991897</v>
      </c>
      <c r="N3" s="3">
        <v>-47.167130551932097</v>
      </c>
      <c r="O3" s="3">
        <v>141.92501700002001</v>
      </c>
      <c r="P3" s="3">
        <v>94.757886448088101</v>
      </c>
      <c r="Q3" s="3">
        <v>283.14999999999998</v>
      </c>
      <c r="R3" s="3">
        <v>179.200648727849</v>
      </c>
      <c r="S3" s="3">
        <v>9.4932358499655294</v>
      </c>
      <c r="T3" s="3">
        <v>6.8371573814711099E-3</v>
      </c>
      <c r="U3" s="3">
        <v>4.0767208216619997</v>
      </c>
      <c r="V3" s="3">
        <v>4.0383000856246E-2</v>
      </c>
    </row>
    <row r="4" spans="1:22">
      <c r="A4" s="3">
        <v>298.14999999999998</v>
      </c>
      <c r="B4" s="3">
        <v>453.15</v>
      </c>
      <c r="C4" s="3">
        <f t="shared" si="0"/>
        <v>180</v>
      </c>
      <c r="D4" s="3">
        <v>287.96795865675699</v>
      </c>
      <c r="E4" s="3">
        <f t="shared" si="1"/>
        <v>14.817958656757014</v>
      </c>
      <c r="F4" s="3">
        <v>4.0383000856246E-2</v>
      </c>
      <c r="G4" s="3">
        <v>2.3768979011080802</v>
      </c>
      <c r="H4" s="3">
        <v>1</v>
      </c>
      <c r="I4" s="3">
        <v>-37.439127194575804</v>
      </c>
      <c r="J4" s="3">
        <v>1756.1491080995399</v>
      </c>
      <c r="K4" s="3">
        <v>378.425224561552</v>
      </c>
      <c r="L4" s="3">
        <v>2134.57433266109</v>
      </c>
      <c r="M4" s="3">
        <v>552.10719166594504</v>
      </c>
      <c r="N4" s="3">
        <v>-62.094348645510998</v>
      </c>
      <c r="O4" s="3">
        <v>129.44038355299699</v>
      </c>
      <c r="P4" s="3">
        <v>67.346034907485901</v>
      </c>
      <c r="Q4" s="3">
        <v>283.14999999999998</v>
      </c>
      <c r="R4" s="3">
        <v>179.200648727849</v>
      </c>
      <c r="S4" s="3">
        <v>9.4932358499655294</v>
      </c>
      <c r="T4" s="3">
        <v>6.8371573814711099E-3</v>
      </c>
      <c r="U4" s="3">
        <v>4.0767208216619997</v>
      </c>
      <c r="V4" s="3">
        <v>4.0383000856246E-2</v>
      </c>
    </row>
    <row r="5" spans="1:22">
      <c r="A5" s="3">
        <v>298.14999999999998</v>
      </c>
      <c r="B5" s="3">
        <v>443.15</v>
      </c>
      <c r="C5" s="3">
        <f t="shared" si="0"/>
        <v>170</v>
      </c>
      <c r="D5" s="3">
        <v>285.55391242839301</v>
      </c>
      <c r="E5" s="3">
        <f t="shared" si="1"/>
        <v>12.403912428393028</v>
      </c>
      <c r="F5" s="3">
        <v>4.0383000856246E-2</v>
      </c>
      <c r="G5" s="3">
        <v>2.1342838021794499</v>
      </c>
      <c r="H5" s="3">
        <v>1</v>
      </c>
      <c r="I5" s="3">
        <v>-46.313857855816003</v>
      </c>
      <c r="J5" s="3">
        <v>1747.2743774383</v>
      </c>
      <c r="K5" s="3">
        <v>358.73428002396003</v>
      </c>
      <c r="L5" s="3">
        <v>2106.0086574622601</v>
      </c>
      <c r="M5" s="3">
        <v>528.67151081827797</v>
      </c>
      <c r="N5" s="3">
        <v>-77.074135957979095</v>
      </c>
      <c r="O5" s="3">
        <v>117.378924976812</v>
      </c>
      <c r="P5" s="3">
        <v>40.3047890188327</v>
      </c>
      <c r="Q5" s="3">
        <v>283.14999999999998</v>
      </c>
      <c r="R5" s="3">
        <v>179.200648727849</v>
      </c>
      <c r="S5" s="3">
        <v>9.4932358499655294</v>
      </c>
      <c r="T5" s="3">
        <v>6.8371573814711099E-3</v>
      </c>
      <c r="U5" s="3">
        <v>4.0767208216619997</v>
      </c>
      <c r="V5" s="3">
        <v>4.0383000856246E-2</v>
      </c>
    </row>
    <row r="6" spans="1:22">
      <c r="A6" s="3">
        <v>298.14999999999998</v>
      </c>
      <c r="B6" s="3">
        <v>433.15</v>
      </c>
      <c r="C6" s="3">
        <f t="shared" si="0"/>
        <v>160</v>
      </c>
      <c r="D6" s="3">
        <v>283.14678699671902</v>
      </c>
      <c r="E6" s="3">
        <f t="shared" si="1"/>
        <v>9.9967869967190381</v>
      </c>
      <c r="F6" s="3">
        <v>4.0383000856246E-2</v>
      </c>
      <c r="G6" s="3">
        <v>1.9135243067882499</v>
      </c>
      <c r="H6" s="3">
        <v>1</v>
      </c>
      <c r="I6" s="3">
        <v>-55.162511858642503</v>
      </c>
      <c r="J6" s="3">
        <v>1738.42572343548</v>
      </c>
      <c r="K6" s="3">
        <v>339.30139689425602</v>
      </c>
      <c r="L6" s="3">
        <v>2077.72712032973</v>
      </c>
      <c r="M6" s="3">
        <v>505.432351381535</v>
      </c>
      <c r="N6" s="3">
        <v>-92.114664961348495</v>
      </c>
      <c r="O6" s="3">
        <v>105.750175645214</v>
      </c>
      <c r="P6" s="3">
        <v>13.635510683865601</v>
      </c>
      <c r="Q6" s="3">
        <v>283.14999999999998</v>
      </c>
      <c r="R6" s="3">
        <v>179.200648727849</v>
      </c>
      <c r="S6" s="3">
        <v>9.4932358499655294</v>
      </c>
      <c r="T6" s="3">
        <v>6.8371573814711099E-3</v>
      </c>
      <c r="U6" s="3">
        <v>4.0767208216619997</v>
      </c>
      <c r="V6" s="3">
        <v>4.0383000856246E-2</v>
      </c>
    </row>
    <row r="7" spans="1:22">
      <c r="A7" s="3">
        <v>298.14999999999998</v>
      </c>
      <c r="B7" s="3">
        <v>423.15</v>
      </c>
      <c r="C7" s="3">
        <f t="shared" si="0"/>
        <v>150</v>
      </c>
      <c r="D7" s="3">
        <v>280.74546902099598</v>
      </c>
      <c r="E7" s="3">
        <f t="shared" si="1"/>
        <v>7.5954690209960063</v>
      </c>
      <c r="F7" s="3">
        <v>4.0383000856246E-2</v>
      </c>
      <c r="G7" s="3">
        <v>1.7128526675779601</v>
      </c>
      <c r="H7" s="3">
        <v>1</v>
      </c>
      <c r="I7" s="3">
        <v>-63.989186892503803</v>
      </c>
      <c r="J7" s="3">
        <v>1729.5990484016099</v>
      </c>
      <c r="K7" s="3">
        <v>320.12178934380802</v>
      </c>
      <c r="L7" s="3">
        <v>2049.7208377454199</v>
      </c>
      <c r="M7" s="3">
        <v>482.38744395076202</v>
      </c>
      <c r="N7" s="3">
        <v>-107.224741058638</v>
      </c>
      <c r="O7" s="3">
        <v>94.565103788198101</v>
      </c>
      <c r="P7" s="3">
        <v>-12.659637270440101</v>
      </c>
      <c r="Q7" s="3">
        <v>283.14999999999998</v>
      </c>
      <c r="R7" s="3">
        <v>179.200648727849</v>
      </c>
      <c r="S7" s="3">
        <v>9.4932358499655294</v>
      </c>
      <c r="T7" s="3">
        <v>6.8371573814711099E-3</v>
      </c>
      <c r="U7" s="3">
        <v>4.0767208216619997</v>
      </c>
      <c r="V7" s="3">
        <v>4.0383000856246E-2</v>
      </c>
    </row>
    <row r="8" spans="1:22">
      <c r="A8" s="3">
        <v>298.14999999999998</v>
      </c>
      <c r="B8" s="3">
        <v>413.15</v>
      </c>
      <c r="C8" s="3">
        <f t="shared" si="0"/>
        <v>140</v>
      </c>
      <c r="D8" s="3">
        <v>278.348790788158</v>
      </c>
      <c r="E8" s="3">
        <f t="shared" si="1"/>
        <v>5.1987907881580213</v>
      </c>
      <c r="F8" s="3">
        <v>4.0383000856246E-2</v>
      </c>
      <c r="G8" s="3">
        <v>1.5306335997817799</v>
      </c>
      <c r="H8" s="3">
        <v>1</v>
      </c>
      <c r="I8" s="3">
        <v>-72.798179304548697</v>
      </c>
      <c r="J8" s="3">
        <v>1720.79005598957</v>
      </c>
      <c r="K8" s="3">
        <v>301.19082663511398</v>
      </c>
      <c r="L8" s="3">
        <v>2021.9808826246799</v>
      </c>
      <c r="M8" s="3">
        <v>459.53427174040598</v>
      </c>
      <c r="N8" s="3">
        <v>-122.413766597746</v>
      </c>
      <c r="O8" s="3">
        <v>83.836246068106306</v>
      </c>
      <c r="P8" s="3">
        <v>-38.5775205296395</v>
      </c>
      <c r="Q8" s="3">
        <v>283.14999999999998</v>
      </c>
      <c r="R8" s="3">
        <v>179.200648727849</v>
      </c>
      <c r="S8" s="3">
        <v>9.4932358499655294</v>
      </c>
      <c r="T8" s="3">
        <v>6.8371573814711099E-3</v>
      </c>
      <c r="U8" s="3">
        <v>4.0767208216619997</v>
      </c>
      <c r="V8" s="3">
        <v>4.0383000856246E-2</v>
      </c>
    </row>
    <row r="9" spans="1:22">
      <c r="A9" s="3">
        <v>298.14999999999998</v>
      </c>
      <c r="B9" s="3">
        <v>403.15</v>
      </c>
      <c r="C9" s="3">
        <f t="shared" si="0"/>
        <v>130</v>
      </c>
      <c r="D9" s="3">
        <v>275.95552024948398</v>
      </c>
      <c r="E9" s="3">
        <f t="shared" si="1"/>
        <v>2.8055202494840046</v>
      </c>
      <c r="F9" s="3">
        <v>4.0383000856246E-2</v>
      </c>
      <c r="G9" s="3">
        <v>1.36535390249541</v>
      </c>
      <c r="H9" s="3">
        <v>1</v>
      </c>
      <c r="I9" s="3">
        <v>-81.594020651282705</v>
      </c>
      <c r="J9" s="3">
        <v>1711.99421464283</v>
      </c>
      <c r="K9" s="3">
        <v>282.50401703294</v>
      </c>
      <c r="L9" s="3">
        <v>1994.4982316757801</v>
      </c>
      <c r="M9" s="3">
        <v>436.87005518269802</v>
      </c>
      <c r="N9" s="3">
        <v>-137.69183126157</v>
      </c>
      <c r="O9" s="3">
        <v>73.577878676568901</v>
      </c>
      <c r="P9" s="3">
        <v>-64.113952585001201</v>
      </c>
      <c r="Q9" s="3">
        <v>283.14999999999998</v>
      </c>
      <c r="R9" s="3">
        <v>179.200648727849</v>
      </c>
      <c r="S9" s="3">
        <v>9.4932358499655294</v>
      </c>
      <c r="T9" s="3">
        <v>6.8371573814711099E-3</v>
      </c>
      <c r="U9" s="3">
        <v>4.0767208216619997</v>
      </c>
      <c r="V9" s="3">
        <v>4.0383000856246E-2</v>
      </c>
    </row>
    <row r="10" spans="1:22">
      <c r="A10" s="3">
        <v>298.14999999999998</v>
      </c>
      <c r="B10" s="3">
        <v>393.15</v>
      </c>
      <c r="C10" s="3">
        <f t="shared" si="0"/>
        <v>120</v>
      </c>
      <c r="D10" s="3">
        <v>273.56435575521601</v>
      </c>
      <c r="E10" s="3">
        <f t="shared" si="1"/>
        <v>0.41435575521603596</v>
      </c>
      <c r="F10" s="3">
        <v>4.0383000856246E-2</v>
      </c>
      <c r="G10" s="3">
        <v>1.2156141362387101</v>
      </c>
      <c r="H10" s="3">
        <v>1</v>
      </c>
      <c r="I10" s="3">
        <v>-90.381496969182805</v>
      </c>
      <c r="J10" s="3">
        <v>1703.20673832493</v>
      </c>
      <c r="K10" s="3">
        <v>264.05698325178503</v>
      </c>
      <c r="L10" s="3">
        <v>1967.2637215767199</v>
      </c>
      <c r="M10" s="3">
        <v>414.39173374513302</v>
      </c>
      <c r="N10" s="3">
        <v>-153.06977704816401</v>
      </c>
      <c r="O10" s="3">
        <v>63.806214953375402</v>
      </c>
      <c r="P10" s="3">
        <v>-89.263562094788597</v>
      </c>
      <c r="Q10" s="3">
        <v>283.14999999999998</v>
      </c>
      <c r="R10" s="3">
        <v>179.200648727849</v>
      </c>
      <c r="S10" s="3">
        <v>9.4932358499655294</v>
      </c>
      <c r="T10" s="3">
        <v>6.8371573814711099E-3</v>
      </c>
      <c r="U10" s="3">
        <v>4.0767208216619997</v>
      </c>
      <c r="V10" s="3">
        <v>4.0383000856246E-2</v>
      </c>
    </row>
    <row r="11" spans="1:22">
      <c r="A11" s="3">
        <v>298.14999999999998</v>
      </c>
      <c r="B11" s="3">
        <v>383.15</v>
      </c>
      <c r="C11" s="3">
        <f t="shared" si="0"/>
        <v>110</v>
      </c>
      <c r="D11" s="3">
        <v>271.17391367243403</v>
      </c>
      <c r="E11" s="3">
        <f t="shared" si="1"/>
        <v>-1.9760863275659517</v>
      </c>
      <c r="F11" s="3">
        <v>4.0383000856246E-2</v>
      </c>
      <c r="G11" s="3">
        <v>1.0801204350197899</v>
      </c>
      <c r="H11" s="3">
        <v>1</v>
      </c>
      <c r="I11" s="3">
        <v>-99.1656941867884</v>
      </c>
      <c r="J11" s="3">
        <v>1694.4225411073301</v>
      </c>
      <c r="K11" s="3">
        <v>245.84545034280401</v>
      </c>
      <c r="L11" s="3">
        <v>1940.26799145013</v>
      </c>
      <c r="M11" s="3">
        <v>392.095946616736</v>
      </c>
      <c r="N11" s="3">
        <v>-168.55931356103599</v>
      </c>
      <c r="O11" s="3">
        <v>54.539640556278997</v>
      </c>
      <c r="P11" s="3">
        <v>-114.019673004757</v>
      </c>
      <c r="Q11" s="3">
        <v>283.14999999999998</v>
      </c>
      <c r="R11" s="3">
        <v>179.200648727849</v>
      </c>
      <c r="S11" s="3">
        <v>9.4932358499655294</v>
      </c>
      <c r="T11" s="3">
        <v>6.8371573814711099E-3</v>
      </c>
      <c r="U11" s="3">
        <v>4.0767208216619997</v>
      </c>
      <c r="V11" s="3">
        <v>4.0383000856246E-2</v>
      </c>
    </row>
    <row r="12" spans="1:22">
      <c r="A12" s="3">
        <v>298.14999999999998</v>
      </c>
      <c r="B12" s="3">
        <v>373.15</v>
      </c>
      <c r="C12" s="3">
        <f t="shared" si="0"/>
        <v>100</v>
      </c>
      <c r="D12" s="3">
        <v>268.78272233157799</v>
      </c>
      <c r="E12" s="3">
        <f t="shared" si="1"/>
        <v>-4.3672776684219912</v>
      </c>
      <c r="F12" s="3">
        <v>4.0383000856246E-2</v>
      </c>
      <c r="G12" s="3">
        <v>0.95767732904486702</v>
      </c>
      <c r="H12" s="3">
        <v>1</v>
      </c>
      <c r="I12" s="3">
        <v>-107.952020262152</v>
      </c>
      <c r="J12" s="3">
        <v>1685.6362150319701</v>
      </c>
      <c r="K12" s="3">
        <v>227.865221013102</v>
      </c>
      <c r="L12" s="3">
        <v>1913.50143604507</v>
      </c>
      <c r="M12" s="3">
        <v>369.97900979099398</v>
      </c>
      <c r="N12" s="3">
        <v>-184.173098424546</v>
      </c>
      <c r="O12" s="3">
        <v>45.798985866227099</v>
      </c>
      <c r="P12" s="3">
        <v>-138.37411255831901</v>
      </c>
      <c r="Q12" s="3">
        <v>283.14999999999998</v>
      </c>
      <c r="R12" s="3">
        <v>179.200648727849</v>
      </c>
      <c r="S12" s="3">
        <v>9.4932358499655294</v>
      </c>
      <c r="T12" s="3">
        <v>6.8371573814711099E-3</v>
      </c>
      <c r="U12" s="3">
        <v>4.0767208216619997</v>
      </c>
      <c r="V12" s="3">
        <v>4.0383000856246E-2</v>
      </c>
    </row>
    <row r="13" spans="1:22">
      <c r="A13" s="3">
        <v>298.14999999999998</v>
      </c>
      <c r="B13" s="3">
        <v>363.15</v>
      </c>
      <c r="C13" s="3">
        <f t="shared" si="0"/>
        <v>90</v>
      </c>
      <c r="D13" s="3">
        <v>266.38921634434598</v>
      </c>
      <c r="E13" s="3">
        <f t="shared" si="1"/>
        <v>-6.7607836556539951</v>
      </c>
      <c r="F13" s="3">
        <v>4.0383000856246E-2</v>
      </c>
      <c r="G13" s="3">
        <v>0.84718100584610301</v>
      </c>
      <c r="H13" s="3">
        <v>1</v>
      </c>
      <c r="I13" s="3">
        <v>-116.746225944223</v>
      </c>
      <c r="J13" s="3">
        <v>1676.8420093498901</v>
      </c>
      <c r="K13" s="3">
        <v>210.112148316071</v>
      </c>
      <c r="L13" s="3">
        <v>1886.9541576659699</v>
      </c>
      <c r="M13" s="3">
        <v>348.03689019356199</v>
      </c>
      <c r="N13" s="3">
        <v>-199.924820585948</v>
      </c>
      <c r="O13" s="3">
        <v>37.607847006869399</v>
      </c>
      <c r="P13" s="3">
        <v>-162.31697357907899</v>
      </c>
      <c r="Q13" s="3">
        <v>283.14999999999998</v>
      </c>
      <c r="R13" s="3">
        <v>179.200648727849</v>
      </c>
      <c r="S13" s="3">
        <v>9.4932358499655294</v>
      </c>
      <c r="T13" s="3">
        <v>6.8371573814711099E-3</v>
      </c>
      <c r="U13" s="3">
        <v>4.0767208216619997</v>
      </c>
      <c r="V13" s="3">
        <v>4.0383000856246E-2</v>
      </c>
    </row>
    <row r="14" spans="1:22">
      <c r="A14" s="3">
        <v>298.14999999999998</v>
      </c>
      <c r="B14" s="3">
        <v>353.15</v>
      </c>
      <c r="C14" s="3">
        <f t="shared" si="0"/>
        <v>80</v>
      </c>
      <c r="D14" s="3">
        <v>263.99171510663098</v>
      </c>
      <c r="E14" s="3">
        <f t="shared" si="1"/>
        <v>-9.1582848933690002</v>
      </c>
      <c r="F14" s="3">
        <v>4.0383000856246E-2</v>
      </c>
      <c r="G14" s="3">
        <v>0.747612331488826</v>
      </c>
      <c r="H14" s="3">
        <v>1</v>
      </c>
      <c r="I14" s="3">
        <v>-125.55448362368401</v>
      </c>
      <c r="J14" s="3">
        <v>1668.0337516704301</v>
      </c>
      <c r="K14" s="3">
        <v>192.58213605814601</v>
      </c>
      <c r="L14" s="3">
        <v>1860.61588772858</v>
      </c>
      <c r="M14" s="3">
        <v>326.26517859635999</v>
      </c>
      <c r="N14" s="3">
        <v>-215.82939479104201</v>
      </c>
      <c r="O14" s="3">
        <v>29.992970361597202</v>
      </c>
      <c r="P14" s="3">
        <v>-185.836424429445</v>
      </c>
      <c r="Q14" s="3">
        <v>283.14999999999998</v>
      </c>
      <c r="R14" s="3">
        <v>179.200648727849</v>
      </c>
      <c r="S14" s="3">
        <v>9.4932358499655294</v>
      </c>
      <c r="T14" s="3">
        <v>6.8371573814711099E-3</v>
      </c>
      <c r="U14" s="3">
        <v>4.0767208216619997</v>
      </c>
      <c r="V14" s="3">
        <v>4.0383000856246E-2</v>
      </c>
    </row>
    <row r="15" spans="1:22">
      <c r="A15" s="3">
        <v>298.14999999999998</v>
      </c>
      <c r="B15" s="3">
        <v>343.15</v>
      </c>
      <c r="C15" s="3">
        <f t="shared" si="0"/>
        <v>70</v>
      </c>
      <c r="D15" s="3">
        <v>261.58841561048399</v>
      </c>
      <c r="E15" s="3">
        <f t="shared" si="1"/>
        <v>-11.561584389515986</v>
      </c>
      <c r="F15" s="3">
        <v>4.0383000856246E-2</v>
      </c>
      <c r="G15" s="3">
        <v>0.65803112213077497</v>
      </c>
      <c r="H15" s="3">
        <v>1</v>
      </c>
      <c r="I15" s="3">
        <v>-134.38341358200199</v>
      </c>
      <c r="J15" s="3">
        <v>1659.2048217121201</v>
      </c>
      <c r="K15" s="3">
        <v>175.271109681014</v>
      </c>
      <c r="L15" s="3">
        <v>1834.4759313931299</v>
      </c>
      <c r="M15" s="3">
        <v>304.659056351125</v>
      </c>
      <c r="N15" s="3">
        <v>-231.90307172795201</v>
      </c>
      <c r="O15" s="3">
        <v>22.984700380724501</v>
      </c>
      <c r="P15" s="3">
        <v>-208.918371347228</v>
      </c>
      <c r="Q15" s="3">
        <v>283.14999999999998</v>
      </c>
      <c r="R15" s="3">
        <v>179.200648727849</v>
      </c>
      <c r="S15" s="3">
        <v>9.4932358499655294</v>
      </c>
      <c r="T15" s="3">
        <v>6.8371573814711099E-3</v>
      </c>
      <c r="U15" s="3">
        <v>4.0767208216619997</v>
      </c>
      <c r="V15" s="3">
        <v>4.0383000856246E-2</v>
      </c>
    </row>
    <row r="16" spans="1:22">
      <c r="A16" s="3">
        <v>298.14999999999998</v>
      </c>
      <c r="B16" s="3">
        <v>333.15</v>
      </c>
      <c r="C16" s="3">
        <f t="shared" si="0"/>
        <v>60</v>
      </c>
      <c r="D16" s="3">
        <v>259.17737505707902</v>
      </c>
      <c r="E16" s="3">
        <f t="shared" si="1"/>
        <v>-13.972624942920959</v>
      </c>
      <c r="F16" s="3">
        <v>4.0383000856246E-2</v>
      </c>
      <c r="G16" s="3">
        <v>0.57757038544507999</v>
      </c>
      <c r="H16" s="3">
        <v>1</v>
      </c>
      <c r="I16" s="3">
        <v>-143.240147688739</v>
      </c>
      <c r="J16" s="3">
        <v>1650.34808760538</v>
      </c>
      <c r="K16" s="3">
        <v>158.175002830528</v>
      </c>
      <c r="L16" s="3">
        <v>1808.52309043591</v>
      </c>
      <c r="M16" s="3">
        <v>283.21325881223902</v>
      </c>
      <c r="N16" s="3">
        <v>-248.16362550684499</v>
      </c>
      <c r="O16" s="3">
        <v>16.617514930417201</v>
      </c>
      <c r="P16" s="3">
        <v>-231.54611057642799</v>
      </c>
      <c r="Q16" s="3">
        <v>283.14999999999998</v>
      </c>
      <c r="R16" s="3">
        <v>179.200648727849</v>
      </c>
      <c r="S16" s="3">
        <v>9.4932358499655294</v>
      </c>
      <c r="T16" s="3">
        <v>6.8371573814711099E-3</v>
      </c>
      <c r="U16" s="3">
        <v>4.0767208216619997</v>
      </c>
      <c r="V16" s="3">
        <v>4.0383000856246E-2</v>
      </c>
    </row>
    <row r="17" spans="1:22">
      <c r="A17" s="3">
        <v>298.14999999999998</v>
      </c>
      <c r="B17" s="3">
        <v>323.14999999999998</v>
      </c>
      <c r="C17" s="3">
        <f t="shared" si="0"/>
        <v>50</v>
      </c>
      <c r="D17" s="3">
        <v>256.75649285751399</v>
      </c>
      <c r="E17" s="3">
        <f t="shared" si="1"/>
        <v>-16.393507142485987</v>
      </c>
      <c r="F17" s="3">
        <v>4.0383000856246E-2</v>
      </c>
      <c r="G17" s="3">
        <v>0.50543103023574298</v>
      </c>
      <c r="H17" s="3">
        <v>1</v>
      </c>
      <c r="I17" s="3">
        <v>-152.13239531482699</v>
      </c>
      <c r="J17" s="3">
        <v>1641.45583997929</v>
      </c>
      <c r="K17" s="3">
        <v>141.28974081957401</v>
      </c>
      <c r="L17" s="3">
        <v>1782.7455807988699</v>
      </c>
      <c r="M17" s="3">
        <v>261.922033156265</v>
      </c>
      <c r="N17" s="3">
        <v>-264.63055823855802</v>
      </c>
      <c r="O17" s="3">
        <v>10.930662294567099</v>
      </c>
      <c r="P17" s="3">
        <v>-253.69989594399101</v>
      </c>
      <c r="Q17" s="3">
        <v>283.14999999999998</v>
      </c>
      <c r="R17" s="3">
        <v>179.200648727849</v>
      </c>
      <c r="S17" s="3">
        <v>9.4932358499655294</v>
      </c>
      <c r="T17" s="3">
        <v>6.8371573814711099E-3</v>
      </c>
      <c r="U17" s="3">
        <v>4.0767208216619997</v>
      </c>
      <c r="V17" s="3">
        <v>4.0383000856246E-2</v>
      </c>
    </row>
    <row r="18" spans="1:22">
      <c r="A18" s="3">
        <v>298.14999999999998</v>
      </c>
      <c r="B18" s="3">
        <v>313.14999999999998</v>
      </c>
      <c r="C18" s="3">
        <f t="shared" si="0"/>
        <v>40</v>
      </c>
      <c r="D18" s="3">
        <v>254.323488834827</v>
      </c>
      <c r="E18" s="3">
        <f t="shared" si="1"/>
        <v>-18.826511165172974</v>
      </c>
      <c r="F18" s="3">
        <v>4.0383000856246E-2</v>
      </c>
      <c r="G18" s="3">
        <v>0.44087690188851802</v>
      </c>
      <c r="H18" s="3">
        <v>1</v>
      </c>
      <c r="I18" s="3">
        <v>-161.068523162887</v>
      </c>
      <c r="J18" s="3">
        <v>1632.5197121312301</v>
      </c>
      <c r="K18" s="3">
        <v>124.61122601850199</v>
      </c>
      <c r="L18" s="3">
        <v>1757.1309381497299</v>
      </c>
      <c r="M18" s="3">
        <v>240.779089964489</v>
      </c>
      <c r="N18" s="3">
        <v>-281.325345601685</v>
      </c>
      <c r="O18" s="3">
        <v>5.968923488033</v>
      </c>
      <c r="P18" s="3">
        <v>-275.356422113652</v>
      </c>
      <c r="Q18" s="3">
        <v>283.14999999999998</v>
      </c>
      <c r="R18" s="3">
        <v>179.200648727849</v>
      </c>
      <c r="S18" s="3">
        <v>9.4932358499655294</v>
      </c>
      <c r="T18" s="3">
        <v>6.8371573814711099E-3</v>
      </c>
      <c r="U18" s="3">
        <v>4.0767208216619997</v>
      </c>
      <c r="V18" s="3">
        <v>4.0383000856246E-2</v>
      </c>
    </row>
    <row r="19" spans="1:22">
      <c r="A19" s="3">
        <v>298.14999999999998</v>
      </c>
      <c r="B19" s="3">
        <v>303.14999999999998</v>
      </c>
      <c r="C19" s="3">
        <f t="shared" si="0"/>
        <v>30</v>
      </c>
      <c r="D19" s="3">
        <v>251.87587964466101</v>
      </c>
      <c r="E19" s="3">
        <f t="shared" si="1"/>
        <v>-21.274120355338965</v>
      </c>
      <c r="F19" s="3">
        <v>4.0383000856246E-2</v>
      </c>
      <c r="G19" s="3">
        <v>0.38323019817165899</v>
      </c>
      <c r="H19" s="3">
        <v>1</v>
      </c>
      <c r="I19" s="3">
        <v>-170.05764159680501</v>
      </c>
      <c r="J19" s="3">
        <v>1623.53059369731</v>
      </c>
      <c r="K19" s="3">
        <v>108.135319961104</v>
      </c>
      <c r="L19" s="3">
        <v>1731.6659136584201</v>
      </c>
      <c r="M19" s="3">
        <v>219.777546976558</v>
      </c>
      <c r="N19" s="3">
        <v>-298.27171303307102</v>
      </c>
      <c r="O19" s="3">
        <v>1.78352828568537</v>
      </c>
      <c r="P19" s="3">
        <v>-296.48818474738601</v>
      </c>
      <c r="Q19" s="3">
        <v>283.14999999999998</v>
      </c>
      <c r="R19" s="3">
        <v>179.200648727849</v>
      </c>
      <c r="S19" s="3">
        <v>9.4932358499655294</v>
      </c>
      <c r="T19" s="3">
        <v>6.8371573814711099E-3</v>
      </c>
      <c r="U19" s="3">
        <v>4.0767208216619997</v>
      </c>
      <c r="V19" s="3">
        <v>4.0383000856246E-2</v>
      </c>
    </row>
    <row r="20" spans="1:22">
      <c r="A20" s="3">
        <v>298.14999999999998</v>
      </c>
      <c r="B20" s="3">
        <v>293.14999999999998</v>
      </c>
      <c r="C20" s="3">
        <f t="shared" si="0"/>
        <v>20</v>
      </c>
      <c r="D20" s="3">
        <v>249.410951264999</v>
      </c>
      <c r="E20" s="3">
        <f t="shared" si="1"/>
        <v>-23.739048735000978</v>
      </c>
      <c r="F20" s="3">
        <v>4.0383000856246E-2</v>
      </c>
      <c r="G20" s="3">
        <v>0.33186718190197301</v>
      </c>
      <c r="H20" s="3">
        <v>1</v>
      </c>
      <c r="I20" s="3">
        <v>-179.10970535867199</v>
      </c>
      <c r="J20" s="3">
        <v>1614.4785299354501</v>
      </c>
      <c r="K20" s="3">
        <v>91.857824707400496</v>
      </c>
      <c r="L20" s="3">
        <v>1706.33635464285</v>
      </c>
      <c r="M20" s="3">
        <v>198.90986365043099</v>
      </c>
      <c r="N20" s="3">
        <v>-315.49596099543498</v>
      </c>
      <c r="O20" s="3">
        <v>-1.56673758668601</v>
      </c>
      <c r="P20" s="3">
        <v>-317.06269858212102</v>
      </c>
      <c r="Q20" s="3">
        <v>283.14999999999998</v>
      </c>
      <c r="R20" s="3">
        <v>179.200648727849</v>
      </c>
      <c r="S20" s="3">
        <v>9.4932358499655294</v>
      </c>
      <c r="T20" s="3">
        <v>6.8371573814711099E-3</v>
      </c>
      <c r="U20" s="3">
        <v>4.0767208216619997</v>
      </c>
      <c r="V20" s="3">
        <v>4.0383000856246E-2</v>
      </c>
    </row>
    <row r="21" spans="1:22">
      <c r="A21" s="3">
        <v>298.14999999999998</v>
      </c>
      <c r="B21" s="3">
        <v>283.14999999999998</v>
      </c>
      <c r="C21" s="3">
        <f t="shared" si="0"/>
        <v>10</v>
      </c>
      <c r="D21" s="3">
        <v>246.925723007172</v>
      </c>
      <c r="E21" s="3">
        <f t="shared" si="1"/>
        <v>-26.224276992827981</v>
      </c>
      <c r="F21" s="3">
        <v>4.0383000856246E-2</v>
      </c>
      <c r="G21" s="3">
        <v>0.28621410889312598</v>
      </c>
      <c r="H21" s="3">
        <v>1</v>
      </c>
      <c r="I21" s="3">
        <v>-188.23564536210401</v>
      </c>
      <c r="J21" s="3">
        <v>1605.35258993201</v>
      </c>
      <c r="K21" s="3">
        <v>75.774470575643505</v>
      </c>
      <c r="L21" s="3">
        <v>1681.12706050766</v>
      </c>
      <c r="M21" s="3">
        <v>178.167765017676</v>
      </c>
      <c r="N21" s="3">
        <v>-333.02737655826297</v>
      </c>
      <c r="O21" s="3">
        <v>-4.0141870338500798</v>
      </c>
      <c r="P21" s="3">
        <v>-337.04156359211299</v>
      </c>
      <c r="Q21" s="3">
        <v>283.14999999999998</v>
      </c>
      <c r="R21" s="3">
        <v>179.200648727849</v>
      </c>
      <c r="S21" s="3">
        <v>9.4932358499655294</v>
      </c>
      <c r="T21" s="3">
        <v>6.8371573814711099E-3</v>
      </c>
      <c r="U21" s="3">
        <v>4.0767208216619997</v>
      </c>
      <c r="V21" s="3">
        <v>4.0383000856246E-2</v>
      </c>
    </row>
    <row r="22" spans="1:22">
      <c r="A22" s="3">
        <v>298.14999999999998</v>
      </c>
      <c r="B22" s="3">
        <v>273.14999999999998</v>
      </c>
      <c r="C22" s="3">
        <f t="shared" si="0"/>
        <v>0</v>
      </c>
      <c r="D22" s="3">
        <v>244.41690724531901</v>
      </c>
      <c r="E22" s="3">
        <f t="shared" si="1"/>
        <v>-28.733092754680968</v>
      </c>
      <c r="F22" s="3">
        <v>4.0383000856246E-2</v>
      </c>
      <c r="G22" s="3">
        <v>0.245743488959457</v>
      </c>
      <c r="H22" s="3">
        <v>1</v>
      </c>
      <c r="I22" s="3">
        <v>-197.447516131442</v>
      </c>
      <c r="J22" s="3">
        <v>1596.1407191626799</v>
      </c>
      <c r="K22" s="3">
        <v>59.880899563480398</v>
      </c>
      <c r="L22" s="3">
        <v>1656.0216187261601</v>
      </c>
      <c r="M22" s="3">
        <v>157.54215170748401</v>
      </c>
      <c r="N22" s="3">
        <v>-350.89870941787899</v>
      </c>
      <c r="O22" s="3">
        <v>-5.4805875492843201</v>
      </c>
      <c r="P22" s="3">
        <v>-356.37929696716299</v>
      </c>
      <c r="Q22" s="3">
        <v>283.14999999999998</v>
      </c>
      <c r="R22" s="3">
        <v>179.200648727849</v>
      </c>
      <c r="S22" s="3">
        <v>9.4932358499655294</v>
      </c>
      <c r="T22" s="3">
        <v>6.8371573814711099E-3</v>
      </c>
      <c r="U22" s="3">
        <v>4.0767208216619997</v>
      </c>
      <c r="V22" s="3">
        <v>4.0383000856246E-2</v>
      </c>
    </row>
    <row r="23" spans="1:22">
      <c r="A23" s="3">
        <v>298.14999999999998</v>
      </c>
      <c r="B23" s="3">
        <v>263.14999999999998</v>
      </c>
      <c r="C23" s="3">
        <f t="shared" si="0"/>
        <v>-10</v>
      </c>
      <c r="D23" s="3">
        <v>241.88085748168299</v>
      </c>
      <c r="E23" s="3">
        <f t="shared" si="1"/>
        <v>-31.269142518316983</v>
      </c>
      <c r="F23" s="3">
        <v>4.0383000856246E-2</v>
      </c>
      <c r="G23" s="3">
        <v>0.20997054784362201</v>
      </c>
      <c r="H23" s="3">
        <v>1</v>
      </c>
      <c r="I23" s="3">
        <v>-206.75868597814801</v>
      </c>
      <c r="J23" s="3">
        <v>1586.8295493159701</v>
      </c>
      <c r="K23" s="3">
        <v>44.1726561188933</v>
      </c>
      <c r="L23" s="3">
        <v>1631.0022054348599</v>
      </c>
      <c r="M23" s="3">
        <v>137.02299380327901</v>
      </c>
      <c r="N23" s="3">
        <v>-369.14677330139301</v>
      </c>
      <c r="O23" s="3">
        <v>-5.8751395179983499</v>
      </c>
      <c r="P23" s="3">
        <v>-375.02191281939201</v>
      </c>
      <c r="Q23" s="3">
        <v>283.14999999999998</v>
      </c>
      <c r="R23" s="3">
        <v>179.200648727849</v>
      </c>
      <c r="S23" s="3">
        <v>9.4932358499655294</v>
      </c>
      <c r="T23" s="3">
        <v>6.8371573814711099E-3</v>
      </c>
      <c r="U23" s="3">
        <v>4.0767208216619997</v>
      </c>
      <c r="V23" s="3">
        <v>4.0383000856246E-2</v>
      </c>
    </row>
    <row r="24" spans="1:22">
      <c r="A24" s="3">
        <v>298.14999999999998</v>
      </c>
      <c r="B24" s="3">
        <v>253.15</v>
      </c>
      <c r="C24" s="3">
        <f t="shared" si="0"/>
        <v>-19.999999999999972</v>
      </c>
      <c r="D24" s="3">
        <v>239.31352018432301</v>
      </c>
      <c r="E24" s="3">
        <f t="shared" si="1"/>
        <v>-33.836479815676967</v>
      </c>
      <c r="F24" s="3">
        <v>4.0383000856246E-2</v>
      </c>
      <c r="G24" s="3">
        <v>0.17845011903396499</v>
      </c>
      <c r="H24" s="3">
        <v>1</v>
      </c>
      <c r="I24" s="3">
        <v>-216.18401321604</v>
      </c>
      <c r="J24" s="3">
        <v>1577.40422207808</v>
      </c>
      <c r="K24" s="3">
        <v>28.6451501586738</v>
      </c>
      <c r="L24" s="3">
        <v>1606.0493722367501</v>
      </c>
      <c r="M24" s="3">
        <v>116.59920250499501</v>
      </c>
      <c r="N24" s="3">
        <v>-387.81307300138502</v>
      </c>
      <c r="O24" s="3">
        <v>-5.0919682288774197</v>
      </c>
      <c r="P24" s="3">
        <v>-392.90504123026301</v>
      </c>
      <c r="Q24" s="3">
        <v>283.14999999999998</v>
      </c>
      <c r="R24" s="3">
        <v>179.200648727849</v>
      </c>
      <c r="S24" s="3">
        <v>9.4932358499655294</v>
      </c>
      <c r="T24" s="3">
        <v>6.8371573814711099E-3</v>
      </c>
      <c r="U24" s="3">
        <v>4.0767208216619997</v>
      </c>
      <c r="V24" s="3">
        <v>4.0383000856246E-2</v>
      </c>
    </row>
    <row r="25" spans="1:22">
      <c r="A25" s="3">
        <v>298.14999999999998</v>
      </c>
      <c r="B25" s="3">
        <v>243.15</v>
      </c>
      <c r="C25" s="3">
        <f t="shared" si="0"/>
        <v>-29.999999999999972</v>
      </c>
      <c r="D25" s="3">
        <v>236.71034924143899</v>
      </c>
      <c r="E25" s="3">
        <f t="shared" si="1"/>
        <v>-36.439650758560987</v>
      </c>
      <c r="F25" s="3">
        <v>4.0383000856246E-2</v>
      </c>
      <c r="G25" s="3">
        <v>0.15077340716480001</v>
      </c>
      <c r="H25" s="3">
        <v>1</v>
      </c>
      <c r="I25" s="3">
        <v>-225.740159489967</v>
      </c>
      <c r="J25" s="3">
        <v>1567.8480758041501</v>
      </c>
      <c r="K25" s="3">
        <v>13.2936706360315</v>
      </c>
      <c r="L25" s="3">
        <v>1581.14174644018</v>
      </c>
      <c r="M25" s="3">
        <v>96.258479528513703</v>
      </c>
      <c r="N25" s="3">
        <v>-406.94476827304197</v>
      </c>
      <c r="O25" s="3">
        <v>-3.0069993213314201</v>
      </c>
      <c r="P25" s="3">
        <v>-409.95176759437402</v>
      </c>
      <c r="Q25" s="3">
        <v>283.14999999999998</v>
      </c>
      <c r="R25" s="3">
        <v>179.200648727849</v>
      </c>
      <c r="S25" s="3">
        <v>9.4932358499655294</v>
      </c>
      <c r="T25" s="3">
        <v>6.8371573814711099E-3</v>
      </c>
      <c r="U25" s="3">
        <v>4.0767208216619997</v>
      </c>
      <c r="V25" s="3">
        <v>4.0383000856246E-2</v>
      </c>
    </row>
    <row r="26" spans="1:22">
      <c r="A26" s="3">
        <v>298.14999999999998</v>
      </c>
      <c r="B26" s="3">
        <v>233.15</v>
      </c>
      <c r="C26" s="3">
        <f t="shared" si="0"/>
        <v>-39.999999999999972</v>
      </c>
      <c r="D26" s="3">
        <v>233.15</v>
      </c>
      <c r="E26" s="3">
        <f t="shared" si="1"/>
        <v>-39.999999999999972</v>
      </c>
      <c r="F26" s="3">
        <v>4.0383000856246E-2</v>
      </c>
      <c r="G26" s="3">
        <v>0.119007350846635</v>
      </c>
      <c r="H26" s="3">
        <v>1</v>
      </c>
      <c r="I26" s="3">
        <v>-238.80887415970099</v>
      </c>
      <c r="J26" s="3">
        <v>1554.77936113442</v>
      </c>
      <c r="K26" s="3">
        <v>0</v>
      </c>
      <c r="L26" s="3">
        <v>1554.77936113442</v>
      </c>
      <c r="M26" s="3">
        <v>75.976703268150601</v>
      </c>
      <c r="N26" s="3">
        <v>-433.45768163730298</v>
      </c>
      <c r="O26" s="3">
        <v>0</v>
      </c>
      <c r="P26" s="3">
        <v>-433.45768163730298</v>
      </c>
      <c r="Q26" s="3">
        <v>283.14999999999998</v>
      </c>
      <c r="R26" s="3">
        <v>179.80433845400401</v>
      </c>
      <c r="S26" s="3">
        <v>9.5252165877098793</v>
      </c>
      <c r="T26" s="3">
        <v>6.8371573814711099E-3</v>
      </c>
      <c r="U26" s="3">
        <v>4.0767208216619997</v>
      </c>
      <c r="V26" s="3">
        <v>5.7313511436219003E-2</v>
      </c>
    </row>
    <row r="27" spans="1:22">
      <c r="A27" s="3">
        <v>298.14999999999998</v>
      </c>
      <c r="B27" s="3">
        <v>223.15</v>
      </c>
      <c r="C27" s="3">
        <f t="shared" si="0"/>
        <v>-49.999999999999972</v>
      </c>
      <c r="D27" s="3">
        <v>223.15</v>
      </c>
      <c r="E27" s="3">
        <f t="shared" si="1"/>
        <v>-49.999999999999972</v>
      </c>
      <c r="F27" s="3">
        <v>4.0383000856246E-2</v>
      </c>
      <c r="G27" s="3">
        <v>5.8808258682703202E-2</v>
      </c>
      <c r="H27" s="3">
        <v>1</v>
      </c>
      <c r="I27" s="3">
        <v>-275.50773994509802</v>
      </c>
      <c r="J27" s="3">
        <v>1518.0804953490201</v>
      </c>
      <c r="K27" s="3">
        <v>0</v>
      </c>
      <c r="L27" s="3">
        <v>1518.0804953490201</v>
      </c>
      <c r="M27" s="3">
        <v>39.059278719174898</v>
      </c>
      <c r="N27" s="3">
        <v>-510.22199037049802</v>
      </c>
      <c r="O27" s="3">
        <v>0</v>
      </c>
      <c r="P27" s="3">
        <v>-510.22199037049802</v>
      </c>
      <c r="Q27" s="3">
        <v>283.14999999999998</v>
      </c>
      <c r="R27" s="3">
        <v>162.33641120356299</v>
      </c>
      <c r="S27" s="3">
        <v>8.5998451988467206</v>
      </c>
      <c r="T27" s="3">
        <v>6.8371573814711099E-3</v>
      </c>
      <c r="U27" s="3">
        <v>4.0767208216619997</v>
      </c>
      <c r="V27" s="3">
        <v>4.0383000856246E-2</v>
      </c>
    </row>
    <row r="28" spans="1:22">
      <c r="A28" s="3">
        <v>298.14999999999998</v>
      </c>
      <c r="B28" s="3">
        <v>213.15</v>
      </c>
      <c r="C28" s="3">
        <f t="shared" si="0"/>
        <v>-59.999999999999972</v>
      </c>
      <c r="D28" s="3">
        <v>213.15</v>
      </c>
      <c r="E28" s="3">
        <f t="shared" si="1"/>
        <v>-59.999999999999972</v>
      </c>
      <c r="F28" s="3">
        <v>4.0383000856246E-2</v>
      </c>
      <c r="G28" s="3">
        <v>2.72005676180661E-2</v>
      </c>
      <c r="H28" s="3">
        <v>1</v>
      </c>
      <c r="I28" s="3">
        <v>-312.19568279492103</v>
      </c>
      <c r="J28" s="3">
        <v>1481.3925524992001</v>
      </c>
      <c r="K28" s="3">
        <v>0</v>
      </c>
      <c r="L28" s="3">
        <v>1481.3925524992001</v>
      </c>
      <c r="M28" s="3">
        <v>0</v>
      </c>
      <c r="N28" s="3">
        <v>-590.75002093564001</v>
      </c>
      <c r="O28" s="3">
        <v>0</v>
      </c>
      <c r="P28" s="3">
        <v>-590.75002093564001</v>
      </c>
      <c r="Q28" s="3">
        <v>283.14999999999998</v>
      </c>
      <c r="R28" s="3">
        <v>143.038630814399</v>
      </c>
      <c r="S28" s="3">
        <v>7.5775365079144699</v>
      </c>
      <c r="T28" s="3">
        <v>6.8371573814711099E-3</v>
      </c>
      <c r="U28" s="3">
        <v>4.0767208216619997</v>
      </c>
      <c r="V28" s="3">
        <v>2.72005676180661E-2</v>
      </c>
    </row>
    <row r="29" spans="1:22">
      <c r="A29" s="3">
        <v>298.14999999999998</v>
      </c>
      <c r="B29" s="3">
        <v>203.15</v>
      </c>
      <c r="C29" s="3">
        <f t="shared" si="0"/>
        <v>-69.999999999999972</v>
      </c>
      <c r="D29" s="3">
        <v>203.15</v>
      </c>
      <c r="E29" s="3">
        <f t="shared" si="1"/>
        <v>-69.999999999999972</v>
      </c>
      <c r="F29" s="3">
        <v>4.0383000856246E-2</v>
      </c>
      <c r="G29" s="3">
        <v>1.16614030409038E-2</v>
      </c>
      <c r="H29" s="3">
        <v>1</v>
      </c>
      <c r="I29" s="3">
        <v>-348.872702709169</v>
      </c>
      <c r="J29" s="3">
        <v>1444.7155325849501</v>
      </c>
      <c r="K29" s="3">
        <v>0</v>
      </c>
      <c r="L29" s="3">
        <v>1444.7155325849501</v>
      </c>
      <c r="M29" s="3">
        <v>0</v>
      </c>
      <c r="N29" s="3">
        <v>-675.59919072394803</v>
      </c>
      <c r="O29" s="3">
        <v>0</v>
      </c>
      <c r="P29" s="3">
        <v>-675.59919072394803</v>
      </c>
      <c r="Q29" s="3">
        <v>283.14999999999998</v>
      </c>
      <c r="R29" s="3">
        <v>162.962563069803</v>
      </c>
      <c r="S29" s="3">
        <v>8.63301587867576</v>
      </c>
      <c r="T29" s="3">
        <v>6.8371573814711099E-3</v>
      </c>
      <c r="U29" s="3">
        <v>4.0767208216619997</v>
      </c>
      <c r="V29" s="3">
        <v>1.16614030409038E-2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H1" zoomScale="85" zoomScaleNormal="85" workbookViewId="0">
      <pane ySplit="2" topLeftCell="A6" activePane="bottomLeft" state="frozen"/>
      <selection pane="bottomLeft" activeCell="R24" sqref="R24"/>
    </sheetView>
  </sheetViews>
  <sheetFormatPr defaultColWidth="9" defaultRowHeight="14.25"/>
  <cols>
    <col min="1" max="8" width="9" style="3"/>
    <col min="9" max="9" width="12.140625" style="3" customWidth="1"/>
    <col min="10" max="14" width="9" style="3"/>
    <col min="15" max="15" width="11.28515625" style="3" customWidth="1"/>
    <col min="16" max="28" width="9" style="3"/>
    <col min="29" max="29" width="10" style="3" customWidth="1"/>
    <col min="30" max="16384" width="9" style="3"/>
  </cols>
  <sheetData>
    <row r="1" spans="1:23" ht="15">
      <c r="A1" s="5" t="s">
        <v>36</v>
      </c>
    </row>
    <row r="2" spans="1:23" s="5" customFormat="1" ht="15">
      <c r="A2" s="5" t="s">
        <v>20</v>
      </c>
      <c r="B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43</v>
      </c>
      <c r="M2" s="5" t="s">
        <v>30</v>
      </c>
      <c r="N2" s="5" t="s">
        <v>31</v>
      </c>
      <c r="O2" s="5" t="s">
        <v>32</v>
      </c>
      <c r="P2" s="5" t="s">
        <v>37</v>
      </c>
      <c r="Q2" s="5" t="s">
        <v>38</v>
      </c>
      <c r="R2" s="5" t="s">
        <v>34</v>
      </c>
      <c r="S2" s="5" t="s">
        <v>33</v>
      </c>
      <c r="T2" s="5" t="s">
        <v>41</v>
      </c>
      <c r="U2" s="5" t="s">
        <v>42</v>
      </c>
      <c r="V2" s="5" t="s">
        <v>44</v>
      </c>
      <c r="W2" s="5" t="s">
        <v>45</v>
      </c>
    </row>
    <row r="3" spans="1:23">
      <c r="A3" s="3">
        <v>298.14999999999998</v>
      </c>
      <c r="B3" s="3">
        <v>453.15</v>
      </c>
      <c r="C3" s="3">
        <f>B3-273.15</f>
        <v>180</v>
      </c>
      <c r="D3" s="3">
        <v>253.15</v>
      </c>
      <c r="E3" s="3">
        <v>4.0383000856246E-2</v>
      </c>
      <c r="F3" s="3">
        <v>0.41236941348379802</v>
      </c>
      <c r="G3" s="3">
        <v>1</v>
      </c>
      <c r="H3" s="3">
        <v>-165.37837378218501</v>
      </c>
      <c r="I3" s="3">
        <v>1628.2098615119301</v>
      </c>
      <c r="J3" s="3">
        <v>441.55623065879001</v>
      </c>
      <c r="K3" s="3">
        <v>2069.7660921707202</v>
      </c>
      <c r="L3" s="3">
        <v>403.29349790607</v>
      </c>
      <c r="M3" s="3">
        <v>-289.43094516309299</v>
      </c>
      <c r="N3" s="3">
        <v>151.034350109483</v>
      </c>
      <c r="O3" s="3">
        <v>-138.39659505361001</v>
      </c>
      <c r="P3" s="3">
        <v>0</v>
      </c>
      <c r="Q3" s="3">
        <v>0</v>
      </c>
      <c r="R3" s="3">
        <v>3.4185786907355502E-3</v>
      </c>
      <c r="S3" s="3">
        <v>2.9229505135387499</v>
      </c>
      <c r="T3" s="3">
        <f>I3+P3</f>
        <v>1628.2098615119301</v>
      </c>
      <c r="U3" s="3">
        <f>(A3/(273.15-20)-1)*T3</f>
        <v>289.43094516309264</v>
      </c>
      <c r="V3" s="3">
        <f>J3</f>
        <v>441.55623065879001</v>
      </c>
      <c r="W3" s="3">
        <f>N3</f>
        <v>151.034350109483</v>
      </c>
    </row>
    <row r="4" spans="1:23">
      <c r="A4" s="3">
        <v>298.14999999999998</v>
      </c>
      <c r="B4" s="3">
        <v>443.15</v>
      </c>
      <c r="C4" s="3">
        <f t="shared" ref="C4:C18" si="0">B4-273.15</f>
        <v>170</v>
      </c>
      <c r="D4" s="3">
        <v>253.15</v>
      </c>
      <c r="E4" s="3">
        <v>4.0383000856246E-2</v>
      </c>
      <c r="F4" s="3">
        <v>0.41236941348379802</v>
      </c>
      <c r="G4" s="3">
        <v>1</v>
      </c>
      <c r="H4" s="3">
        <v>-165.37837378218501</v>
      </c>
      <c r="I4" s="3">
        <v>1628.2098615119301</v>
      </c>
      <c r="J4" s="3">
        <v>417.87154656866301</v>
      </c>
      <c r="K4" s="3">
        <v>2046.0814080806001</v>
      </c>
      <c r="L4" s="3">
        <v>393.685620213589</v>
      </c>
      <c r="M4" s="3">
        <v>-289.43094516309299</v>
      </c>
      <c r="N4" s="3">
        <v>136.728814740959</v>
      </c>
      <c r="O4" s="3">
        <v>-152.70213042213399</v>
      </c>
      <c r="P4" s="3">
        <v>0</v>
      </c>
      <c r="Q4" s="3">
        <v>0</v>
      </c>
      <c r="R4" s="3">
        <v>3.4185786907355502E-3</v>
      </c>
      <c r="S4" s="3">
        <v>2.9229505135387499</v>
      </c>
      <c r="T4" s="3">
        <f t="shared" ref="T4:T67" si="1">I4+P4</f>
        <v>1628.2098615119301</v>
      </c>
      <c r="U4" s="3">
        <f t="shared" ref="U4:U18" si="2">(A4/(273.15-20)-1)*T4</f>
        <v>289.43094516309264</v>
      </c>
      <c r="V4" s="3">
        <f t="shared" ref="V4:V67" si="3">J4</f>
        <v>417.87154656866301</v>
      </c>
      <c r="W4" s="3">
        <f t="shared" ref="W4:W67" si="4">N4</f>
        <v>136.728814740959</v>
      </c>
    </row>
    <row r="5" spans="1:23">
      <c r="A5" s="3">
        <v>298.14999999999998</v>
      </c>
      <c r="B5" s="3">
        <v>433.15</v>
      </c>
      <c r="C5" s="3">
        <f t="shared" si="0"/>
        <v>160</v>
      </c>
      <c r="D5" s="3">
        <v>253.15</v>
      </c>
      <c r="E5" s="3">
        <v>4.0383000856246E-2</v>
      </c>
      <c r="F5" s="3">
        <v>0.41236941348379802</v>
      </c>
      <c r="G5" s="3">
        <v>1</v>
      </c>
      <c r="H5" s="3">
        <v>-165.37837378218501</v>
      </c>
      <c r="I5" s="3">
        <v>1628.2098615119301</v>
      </c>
      <c r="J5" s="3">
        <v>394.39116009003197</v>
      </c>
      <c r="K5" s="3">
        <v>2022.6010216019699</v>
      </c>
      <c r="L5" s="3">
        <v>384.11420700332098</v>
      </c>
      <c r="M5" s="3">
        <v>-289.43094516309299</v>
      </c>
      <c r="N5" s="3">
        <v>122.920019882614</v>
      </c>
      <c r="O5" s="3">
        <v>-166.510925280479</v>
      </c>
      <c r="P5" s="3">
        <v>0</v>
      </c>
      <c r="Q5" s="3">
        <v>0</v>
      </c>
      <c r="R5" s="3">
        <v>3.4185786907355502E-3</v>
      </c>
      <c r="S5" s="3">
        <v>2.9229505135387499</v>
      </c>
      <c r="T5" s="3">
        <f t="shared" si="1"/>
        <v>1628.2098615119301</v>
      </c>
      <c r="U5" s="3">
        <f t="shared" si="2"/>
        <v>289.43094516309264</v>
      </c>
      <c r="V5" s="3">
        <f t="shared" si="3"/>
        <v>394.39116009003197</v>
      </c>
      <c r="W5" s="3">
        <f t="shared" si="4"/>
        <v>122.920019882614</v>
      </c>
    </row>
    <row r="6" spans="1:23">
      <c r="A6" s="3">
        <v>298.14999999999998</v>
      </c>
      <c r="B6" s="3">
        <v>423.15</v>
      </c>
      <c r="C6" s="3">
        <f t="shared" si="0"/>
        <v>150</v>
      </c>
      <c r="D6" s="3">
        <v>253.15</v>
      </c>
      <c r="E6" s="3">
        <v>4.0383000856246E-2</v>
      </c>
      <c r="F6" s="3">
        <v>0.41236941348379802</v>
      </c>
      <c r="G6" s="3">
        <v>1</v>
      </c>
      <c r="H6" s="3">
        <v>-165.37837378218501</v>
      </c>
      <c r="I6" s="3">
        <v>1628.2098615119301</v>
      </c>
      <c r="J6" s="3">
        <v>371.11177327555299</v>
      </c>
      <c r="K6" s="3">
        <v>1999.32163478749</v>
      </c>
      <c r="L6" s="3">
        <v>374.57987709049701</v>
      </c>
      <c r="M6" s="3">
        <v>-289.43094516309299</v>
      </c>
      <c r="N6" s="3">
        <v>109.627724588075</v>
      </c>
      <c r="O6" s="3">
        <v>-179.803220575018</v>
      </c>
      <c r="P6" s="3">
        <v>7.5789549077616503</v>
      </c>
      <c r="Q6" s="3">
        <v>1.34723670096494</v>
      </c>
      <c r="R6" s="3">
        <v>3.4185786907355502E-3</v>
      </c>
      <c r="S6" s="3">
        <v>2.9229505135387499</v>
      </c>
      <c r="T6" s="3">
        <f t="shared" si="1"/>
        <v>1635.7888164196918</v>
      </c>
      <c r="U6" s="3">
        <f t="shared" si="2"/>
        <v>290.77818186405756</v>
      </c>
      <c r="V6" s="3">
        <f t="shared" si="3"/>
        <v>371.11177327555299</v>
      </c>
      <c r="W6" s="3">
        <f t="shared" si="4"/>
        <v>109.627724588075</v>
      </c>
    </row>
    <row r="7" spans="1:23">
      <c r="A7" s="3">
        <v>298.14999999999998</v>
      </c>
      <c r="B7" s="3">
        <v>413.15</v>
      </c>
      <c r="C7" s="3">
        <f t="shared" si="0"/>
        <v>140</v>
      </c>
      <c r="D7" s="3">
        <v>253.15</v>
      </c>
      <c r="E7" s="3">
        <v>4.0383000856246E-2</v>
      </c>
      <c r="F7" s="3">
        <v>0.41236941348379802</v>
      </c>
      <c r="G7" s="3">
        <v>1</v>
      </c>
      <c r="H7" s="3">
        <v>-165.37837378218501</v>
      </c>
      <c r="I7" s="3">
        <v>1628.2098615119301</v>
      </c>
      <c r="J7" s="3">
        <v>348.02976545604798</v>
      </c>
      <c r="K7" s="3">
        <v>1976.23962696798</v>
      </c>
      <c r="L7" s="3">
        <v>365.083210376995</v>
      </c>
      <c r="M7" s="3">
        <v>-289.43094516309299</v>
      </c>
      <c r="N7" s="3">
        <v>96.873830394397899</v>
      </c>
      <c r="O7" s="3">
        <v>-192.55711476869499</v>
      </c>
      <c r="P7" s="3">
        <v>21.164296177378901</v>
      </c>
      <c r="Q7" s="3">
        <v>3.7621699703023901</v>
      </c>
      <c r="R7" s="3">
        <v>3.4185786907355502E-3</v>
      </c>
      <c r="S7" s="3">
        <v>2.9229505135387499</v>
      </c>
      <c r="T7" s="3">
        <f t="shared" si="1"/>
        <v>1649.374157689309</v>
      </c>
      <c r="U7" s="3">
        <f t="shared" si="2"/>
        <v>293.193115133395</v>
      </c>
      <c r="V7" s="3">
        <f t="shared" si="3"/>
        <v>348.02976545604798</v>
      </c>
      <c r="W7" s="3">
        <f t="shared" si="4"/>
        <v>96.873830394397899</v>
      </c>
    </row>
    <row r="8" spans="1:23">
      <c r="A8" s="3">
        <v>298.14999999999998</v>
      </c>
      <c r="B8" s="3">
        <v>403.15</v>
      </c>
      <c r="C8" s="3">
        <f t="shared" si="0"/>
        <v>130</v>
      </c>
      <c r="D8" s="3">
        <v>253.15</v>
      </c>
      <c r="E8" s="3">
        <v>4.0383000856246E-2</v>
      </c>
      <c r="F8" s="3">
        <v>0.41236941348379802</v>
      </c>
      <c r="G8" s="3">
        <v>1</v>
      </c>
      <c r="H8" s="3">
        <v>-165.37837378218501</v>
      </c>
      <c r="I8" s="3">
        <v>1628.2098615119301</v>
      </c>
      <c r="J8" s="3">
        <v>325.14115332285297</v>
      </c>
      <c r="K8" s="3">
        <v>1953.35101483479</v>
      </c>
      <c r="L8" s="3">
        <v>355.62469442016499</v>
      </c>
      <c r="M8" s="3">
        <v>-289.43094516309299</v>
      </c>
      <c r="N8" s="3">
        <v>84.682676668484604</v>
      </c>
      <c r="O8" s="3">
        <v>-204.748268494608</v>
      </c>
      <c r="P8" s="3">
        <v>34.594392214643797</v>
      </c>
      <c r="Q8" s="3">
        <v>6.1495068127946704</v>
      </c>
      <c r="R8" s="3">
        <v>3.4185786907355502E-3</v>
      </c>
      <c r="S8" s="3">
        <v>2.9229505135387499</v>
      </c>
      <c r="T8" s="3">
        <f t="shared" si="1"/>
        <v>1662.804253726574</v>
      </c>
      <c r="U8" s="3">
        <f t="shared" si="2"/>
        <v>295.58045197588729</v>
      </c>
      <c r="V8" s="3">
        <f t="shared" si="3"/>
        <v>325.14115332285297</v>
      </c>
      <c r="W8" s="3">
        <f t="shared" si="4"/>
        <v>84.682676668484604</v>
      </c>
    </row>
    <row r="9" spans="1:23">
      <c r="A9" s="3">
        <v>298.14999999999998</v>
      </c>
      <c r="B9" s="3">
        <v>393.15</v>
      </c>
      <c r="C9" s="3">
        <f t="shared" si="0"/>
        <v>120</v>
      </c>
      <c r="D9" s="3">
        <v>253.15</v>
      </c>
      <c r="E9" s="3">
        <v>4.0383000856246E-2</v>
      </c>
      <c r="F9" s="3">
        <v>0.41236941348379802</v>
      </c>
      <c r="G9" s="3">
        <v>1</v>
      </c>
      <c r="H9" s="3">
        <v>-165.37837378218501</v>
      </c>
      <c r="I9" s="3">
        <v>1628.2098615119301</v>
      </c>
      <c r="J9" s="3">
        <v>302.441542609284</v>
      </c>
      <c r="K9" s="3">
        <v>1930.6514041212199</v>
      </c>
      <c r="L9" s="3">
        <v>346.20479353458802</v>
      </c>
      <c r="M9" s="3">
        <v>-289.43094516309299</v>
      </c>
      <c r="N9" s="3">
        <v>73.081385089360097</v>
      </c>
      <c r="O9" s="3">
        <v>-216.34956007373299</v>
      </c>
      <c r="P9" s="3">
        <v>47.8741020577583</v>
      </c>
      <c r="Q9" s="3">
        <v>8.5101109721474302</v>
      </c>
      <c r="R9" s="3">
        <v>3.4185786907355502E-3</v>
      </c>
      <c r="S9" s="3">
        <v>2.9229505135387499</v>
      </c>
      <c r="T9" s="3">
        <f t="shared" si="1"/>
        <v>1676.0839635696884</v>
      </c>
      <c r="U9" s="3">
        <f t="shared" si="2"/>
        <v>297.94105613524005</v>
      </c>
      <c r="V9" s="3">
        <f t="shared" si="3"/>
        <v>302.441542609284</v>
      </c>
      <c r="W9" s="3">
        <f t="shared" si="4"/>
        <v>73.081385089360097</v>
      </c>
    </row>
    <row r="10" spans="1:23">
      <c r="A10" s="3">
        <v>298.14999999999998</v>
      </c>
      <c r="B10" s="3">
        <v>383.15</v>
      </c>
      <c r="C10" s="3">
        <f t="shared" si="0"/>
        <v>110</v>
      </c>
      <c r="D10" s="3">
        <v>253.15</v>
      </c>
      <c r="E10" s="3">
        <v>4.0383000856246E-2</v>
      </c>
      <c r="F10" s="3">
        <v>0.41236941348379802</v>
      </c>
      <c r="G10" s="3">
        <v>1</v>
      </c>
      <c r="H10" s="3">
        <v>-165.37837378218501</v>
      </c>
      <c r="I10" s="3">
        <v>1628.2098615119301</v>
      </c>
      <c r="J10" s="3">
        <v>279.926068944495</v>
      </c>
      <c r="K10" s="3">
        <v>1908.1359304564301</v>
      </c>
      <c r="L10" s="3">
        <v>336.82387229530002</v>
      </c>
      <c r="M10" s="3">
        <v>-289.43094516309299</v>
      </c>
      <c r="N10" s="3">
        <v>62.100263239676501</v>
      </c>
      <c r="O10" s="3">
        <v>-227.33068192341699</v>
      </c>
      <c r="P10" s="3">
        <v>61.008654448036602</v>
      </c>
      <c r="Q10" s="3">
        <v>10.8449119105734</v>
      </c>
      <c r="R10" s="3">
        <v>3.4185786907355502E-3</v>
      </c>
      <c r="S10" s="3">
        <v>2.9229505135387499</v>
      </c>
      <c r="T10" s="3">
        <f t="shared" si="1"/>
        <v>1689.2185159599667</v>
      </c>
      <c r="U10" s="3">
        <f t="shared" si="2"/>
        <v>300.27585707366597</v>
      </c>
      <c r="V10" s="3">
        <f t="shared" si="3"/>
        <v>279.926068944495</v>
      </c>
      <c r="W10" s="3">
        <f t="shared" si="4"/>
        <v>62.100263239676501</v>
      </c>
    </row>
    <row r="11" spans="1:23">
      <c r="A11" s="3">
        <v>298.14999999999998</v>
      </c>
      <c r="B11" s="3">
        <v>373.15</v>
      </c>
      <c r="C11" s="3">
        <f t="shared" si="0"/>
        <v>100</v>
      </c>
      <c r="D11" s="3">
        <v>253.15</v>
      </c>
      <c r="E11" s="3">
        <v>4.0383000856246E-2</v>
      </c>
      <c r="F11" s="3">
        <v>0.41236941348379802</v>
      </c>
      <c r="G11" s="3">
        <v>1</v>
      </c>
      <c r="H11" s="3">
        <v>-165.37837378218501</v>
      </c>
      <c r="I11" s="3">
        <v>1628.2098615119301</v>
      </c>
      <c r="J11" s="3">
        <v>257.58932459246603</v>
      </c>
      <c r="K11" s="3">
        <v>1885.7991861044</v>
      </c>
      <c r="L11" s="3">
        <v>327.48220299606999</v>
      </c>
      <c r="M11" s="3">
        <v>-289.43094516309299</v>
      </c>
      <c r="N11" s="3">
        <v>51.773279765335602</v>
      </c>
      <c r="O11" s="3">
        <v>-237.657665397758</v>
      </c>
      <c r="P11" s="3">
        <v>74.0037295021245</v>
      </c>
      <c r="Q11" s="3">
        <v>13.154919326863901</v>
      </c>
      <c r="R11" s="3">
        <v>3.4185786907355502E-3</v>
      </c>
      <c r="S11" s="3">
        <v>2.9229505135387499</v>
      </c>
      <c r="T11" s="3">
        <f t="shared" si="1"/>
        <v>1702.2135910140546</v>
      </c>
      <c r="U11" s="3">
        <f t="shared" si="2"/>
        <v>302.58586448995658</v>
      </c>
      <c r="V11" s="3">
        <f t="shared" si="3"/>
        <v>257.58932459246603</v>
      </c>
      <c r="W11" s="3">
        <f t="shared" si="4"/>
        <v>51.773279765335602</v>
      </c>
    </row>
    <row r="12" spans="1:23">
      <c r="A12" s="3">
        <v>298.14999999999998</v>
      </c>
      <c r="B12" s="3">
        <v>363.15</v>
      </c>
      <c r="C12" s="3">
        <f t="shared" si="0"/>
        <v>90</v>
      </c>
      <c r="D12" s="3">
        <v>253.15</v>
      </c>
      <c r="E12" s="3">
        <v>4.0383000856246E-2</v>
      </c>
      <c r="F12" s="3">
        <v>0.41236941348379802</v>
      </c>
      <c r="G12" s="3">
        <v>1</v>
      </c>
      <c r="H12" s="3">
        <v>-165.37837378218501</v>
      </c>
      <c r="I12" s="3">
        <v>1628.2098615119301</v>
      </c>
      <c r="J12" s="3">
        <v>235.42526657263801</v>
      </c>
      <c r="K12" s="3">
        <v>1863.6351280845699</v>
      </c>
      <c r="L12" s="3">
        <v>318.17994926588102</v>
      </c>
      <c r="M12" s="3">
        <v>-289.43094516309299</v>
      </c>
      <c r="N12" s="3">
        <v>42.138626813221698</v>
      </c>
      <c r="O12" s="3">
        <v>-247.29231834987101</v>
      </c>
      <c r="P12" s="3">
        <v>86.865533907980407</v>
      </c>
      <c r="Q12" s="3">
        <v>15.4412365232436</v>
      </c>
      <c r="R12" s="3">
        <v>3.4185786907355502E-3</v>
      </c>
      <c r="S12" s="3">
        <v>2.9229505135387499</v>
      </c>
      <c r="T12" s="3">
        <f t="shared" si="1"/>
        <v>1715.0753954199104</v>
      </c>
      <c r="U12" s="3">
        <f t="shared" si="2"/>
        <v>304.87218168633621</v>
      </c>
      <c r="V12" s="3">
        <f t="shared" si="3"/>
        <v>235.42526657263801</v>
      </c>
      <c r="W12" s="3">
        <f t="shared" si="4"/>
        <v>42.138626813221698</v>
      </c>
    </row>
    <row r="13" spans="1:23">
      <c r="A13" s="3">
        <v>298.14999999999998</v>
      </c>
      <c r="B13" s="3">
        <v>353.15</v>
      </c>
      <c r="C13" s="3">
        <f t="shared" si="0"/>
        <v>80</v>
      </c>
      <c r="D13" s="3">
        <v>253.15</v>
      </c>
      <c r="E13" s="3">
        <v>4.0383000856246E-2</v>
      </c>
      <c r="F13" s="3">
        <v>0.41236941348379802</v>
      </c>
      <c r="G13" s="3">
        <v>1</v>
      </c>
      <c r="H13" s="3">
        <v>-165.37837378218501</v>
      </c>
      <c r="I13" s="3">
        <v>1628.2098615119301</v>
      </c>
      <c r="J13" s="3">
        <v>213.427099920323</v>
      </c>
      <c r="K13" s="3">
        <v>1841.63696143226</v>
      </c>
      <c r="L13" s="3">
        <v>308.91715117306097</v>
      </c>
      <c r="M13" s="3">
        <v>-289.43094516309299</v>
      </c>
      <c r="N13" s="3">
        <v>33.239389765305802</v>
      </c>
      <c r="O13" s="3">
        <v>-256.191555397787</v>
      </c>
      <c r="P13" s="3">
        <v>99.600902427461904</v>
      </c>
      <c r="Q13" s="3">
        <v>17.705078448492198</v>
      </c>
      <c r="R13" s="3">
        <v>3.4185786907355502E-3</v>
      </c>
      <c r="S13" s="3">
        <v>2.9229505135387499</v>
      </c>
      <c r="T13" s="3">
        <f t="shared" si="1"/>
        <v>1727.810763939392</v>
      </c>
      <c r="U13" s="3">
        <f t="shared" si="2"/>
        <v>307.13602361158479</v>
      </c>
      <c r="V13" s="3">
        <f t="shared" si="3"/>
        <v>213.427099920323</v>
      </c>
      <c r="W13" s="3">
        <f t="shared" si="4"/>
        <v>33.239389765305802</v>
      </c>
    </row>
    <row r="14" spans="1:23">
      <c r="A14" s="3">
        <v>298.14999999999998</v>
      </c>
      <c r="B14" s="3">
        <v>343.15</v>
      </c>
      <c r="C14" s="3">
        <f t="shared" si="0"/>
        <v>70</v>
      </c>
      <c r="D14" s="3">
        <v>253.15</v>
      </c>
      <c r="E14" s="3">
        <v>4.0383000856246E-2</v>
      </c>
      <c r="F14" s="3">
        <v>0.41236941348379802</v>
      </c>
      <c r="G14" s="3">
        <v>1</v>
      </c>
      <c r="H14" s="3">
        <v>-165.37837378218501</v>
      </c>
      <c r="I14" s="3">
        <v>1628.2098615119301</v>
      </c>
      <c r="J14" s="3">
        <v>191.587127330561</v>
      </c>
      <c r="K14" s="3">
        <v>1819.79698884249</v>
      </c>
      <c r="L14" s="3">
        <v>299.69367311871298</v>
      </c>
      <c r="M14" s="3">
        <v>-289.43094516309299</v>
      </c>
      <c r="N14" s="3">
        <v>25.124350079776299</v>
      </c>
      <c r="O14" s="3">
        <v>-264.30659508331701</v>
      </c>
      <c r="P14" s="3">
        <v>112.217396886457</v>
      </c>
      <c r="Q14" s="3">
        <v>19.9477892944521</v>
      </c>
      <c r="R14" s="3">
        <v>3.4185786907355502E-3</v>
      </c>
      <c r="S14" s="3">
        <v>2.9229505135387499</v>
      </c>
      <c r="T14" s="3">
        <f t="shared" si="1"/>
        <v>1740.427258398387</v>
      </c>
      <c r="U14" s="3">
        <f t="shared" si="2"/>
        <v>309.37873445754479</v>
      </c>
      <c r="V14" s="3">
        <f t="shared" si="3"/>
        <v>191.587127330561</v>
      </c>
      <c r="W14" s="3">
        <f t="shared" si="4"/>
        <v>25.124350079776299</v>
      </c>
    </row>
    <row r="15" spans="1:23">
      <c r="A15" s="3">
        <v>298.14999999999998</v>
      </c>
      <c r="B15" s="3">
        <v>333.15</v>
      </c>
      <c r="C15" s="3">
        <f t="shared" si="0"/>
        <v>60</v>
      </c>
      <c r="D15" s="3">
        <v>253.15</v>
      </c>
      <c r="E15" s="3">
        <v>4.0383000856246E-2</v>
      </c>
      <c r="F15" s="3">
        <v>0.41236941348379802</v>
      </c>
      <c r="G15" s="3">
        <v>1</v>
      </c>
      <c r="H15" s="3">
        <v>-165.37837378218501</v>
      </c>
      <c r="I15" s="3">
        <v>1628.2098615119301</v>
      </c>
      <c r="J15" s="3">
        <v>169.896552747817</v>
      </c>
      <c r="K15" s="3">
        <v>1798.10641425975</v>
      </c>
      <c r="L15" s="3">
        <v>283.28768447362597</v>
      </c>
      <c r="M15" s="3">
        <v>-289.43094516309299</v>
      </c>
      <c r="N15" s="3">
        <v>17.848954963750899</v>
      </c>
      <c r="O15" s="3">
        <v>-271.58199019934199</v>
      </c>
      <c r="P15" s="3">
        <v>118.07799878269699</v>
      </c>
      <c r="Q15" s="3">
        <v>20.989571183967399</v>
      </c>
      <c r="R15" s="3">
        <v>3.4185786907355502E-3</v>
      </c>
      <c r="S15" s="3">
        <v>2.9229505135387499</v>
      </c>
      <c r="T15" s="3">
        <f t="shared" si="1"/>
        <v>1746.2878602946271</v>
      </c>
      <c r="U15" s="3">
        <f t="shared" si="2"/>
        <v>310.42051634706013</v>
      </c>
      <c r="V15" s="3">
        <f t="shared" si="3"/>
        <v>169.896552747817</v>
      </c>
      <c r="W15" s="3">
        <f t="shared" si="4"/>
        <v>17.848954963750899</v>
      </c>
    </row>
    <row r="16" spans="1:23">
      <c r="A16" s="3">
        <v>298.14999999999998</v>
      </c>
      <c r="B16" s="3">
        <v>323.14999999999998</v>
      </c>
      <c r="C16" s="3">
        <f t="shared" si="0"/>
        <v>50</v>
      </c>
      <c r="D16" s="3">
        <v>253.15</v>
      </c>
      <c r="E16" s="3">
        <v>4.0383000856246E-2</v>
      </c>
      <c r="F16" s="3">
        <v>0.41236941348379802</v>
      </c>
      <c r="G16" s="3">
        <v>1</v>
      </c>
      <c r="H16" s="3">
        <v>-165.37837378218501</v>
      </c>
      <c r="I16" s="3">
        <v>1628.2098615119301</v>
      </c>
      <c r="J16" s="3">
        <v>148.34522100733699</v>
      </c>
      <c r="K16" s="3">
        <v>1776.5550825192699</v>
      </c>
      <c r="L16" s="3">
        <v>261.95416941820599</v>
      </c>
      <c r="M16" s="3">
        <v>-289.43094516309299</v>
      </c>
      <c r="N16" s="3">
        <v>11.4764986080254</v>
      </c>
      <c r="O16" s="3">
        <v>-277.95444655506799</v>
      </c>
      <c r="P16" s="3">
        <v>118.010452954245</v>
      </c>
      <c r="Q16" s="3">
        <v>20.977564222559899</v>
      </c>
      <c r="R16" s="3">
        <v>3.4185786907355502E-3</v>
      </c>
      <c r="S16" s="3">
        <v>2.9229505135387499</v>
      </c>
      <c r="T16" s="3">
        <f t="shared" si="1"/>
        <v>1746.2203144661751</v>
      </c>
      <c r="U16" s="3">
        <f t="shared" si="2"/>
        <v>310.40850938565245</v>
      </c>
      <c r="V16" s="3">
        <f t="shared" si="3"/>
        <v>148.34522100733699</v>
      </c>
      <c r="W16" s="3">
        <f t="shared" si="4"/>
        <v>11.4764986080254</v>
      </c>
    </row>
    <row r="17" spans="1:23">
      <c r="A17" s="3">
        <v>298.14999999999998</v>
      </c>
      <c r="B17" s="3">
        <v>313.14999999999998</v>
      </c>
      <c r="C17" s="3">
        <f t="shared" si="0"/>
        <v>40</v>
      </c>
      <c r="D17" s="3">
        <v>253.15</v>
      </c>
      <c r="E17" s="3">
        <v>4.0383000856246E-2</v>
      </c>
      <c r="F17" s="3">
        <v>0.41236941348379802</v>
      </c>
      <c r="G17" s="3">
        <v>1</v>
      </c>
      <c r="H17" s="3">
        <v>-165.37837378218501</v>
      </c>
      <c r="I17" s="3">
        <v>1628.2098615119301</v>
      </c>
      <c r="J17" s="3">
        <v>126.92126744431999</v>
      </c>
      <c r="K17" s="3">
        <v>1755.13112895625</v>
      </c>
      <c r="L17" s="3">
        <v>240.78542431784501</v>
      </c>
      <c r="M17" s="3">
        <v>-289.43094516309299</v>
      </c>
      <c r="N17" s="3">
        <v>6.0795753206603802</v>
      </c>
      <c r="O17" s="3">
        <v>-283.35136984243297</v>
      </c>
      <c r="P17" s="3">
        <v>117.931366361042</v>
      </c>
      <c r="Q17" s="3">
        <v>20.9635057722572</v>
      </c>
      <c r="R17" s="3">
        <v>3.4185786907355502E-3</v>
      </c>
      <c r="S17" s="3">
        <v>2.9229505135387499</v>
      </c>
      <c r="T17" s="3">
        <f t="shared" si="1"/>
        <v>1746.141227872972</v>
      </c>
      <c r="U17" s="3">
        <f t="shared" si="2"/>
        <v>310.39445093534971</v>
      </c>
      <c r="V17" s="3">
        <f t="shared" si="3"/>
        <v>126.92126744431999</v>
      </c>
      <c r="W17" s="3">
        <f t="shared" si="4"/>
        <v>6.0795753206603802</v>
      </c>
    </row>
    <row r="18" spans="1:23">
      <c r="A18" s="3">
        <v>298.14999999999998</v>
      </c>
      <c r="B18" s="3">
        <v>303.14999999999998</v>
      </c>
      <c r="C18" s="3">
        <f t="shared" si="0"/>
        <v>30</v>
      </c>
      <c r="D18" s="3">
        <v>253.15</v>
      </c>
      <c r="E18" s="3">
        <v>4.0383000856246E-2</v>
      </c>
      <c r="F18" s="3">
        <v>0.41236941348379802</v>
      </c>
      <c r="G18" s="3">
        <v>1</v>
      </c>
      <c r="H18" s="3">
        <v>-165.37837378218501</v>
      </c>
      <c r="I18" s="3">
        <v>1628.2098615119301</v>
      </c>
      <c r="J18" s="3">
        <v>105.61063894276801</v>
      </c>
      <c r="K18" s="3">
        <v>1733.8205004547001</v>
      </c>
      <c r="L18" s="3">
        <v>217.33243317998799</v>
      </c>
      <c r="M18" s="3">
        <v>-289.43094516309299</v>
      </c>
      <c r="N18" s="3">
        <v>1.7418874969943501</v>
      </c>
      <c r="O18" s="3">
        <v>-287.68905766609902</v>
      </c>
      <c r="P18" s="3">
        <v>115.478755153112</v>
      </c>
      <c r="Q18" s="3">
        <v>20.527529061386598</v>
      </c>
      <c r="R18" s="3">
        <v>3.4185786907355502E-3</v>
      </c>
      <c r="S18" s="3">
        <v>2.9229505135387499</v>
      </c>
      <c r="T18" s="3">
        <f t="shared" si="1"/>
        <v>1743.688616665042</v>
      </c>
      <c r="U18" s="3">
        <f t="shared" si="2"/>
        <v>309.95847422447929</v>
      </c>
      <c r="V18" s="3">
        <f t="shared" si="3"/>
        <v>105.61063894276801</v>
      </c>
      <c r="W18" s="3">
        <f t="shared" si="4"/>
        <v>1.7418874969943501</v>
      </c>
    </row>
    <row r="19" spans="1:23">
      <c r="V19" s="3">
        <f t="shared" si="3"/>
        <v>0</v>
      </c>
      <c r="W19" s="3">
        <f t="shared" si="4"/>
        <v>0</v>
      </c>
    </row>
    <row r="20" spans="1:23" ht="15">
      <c r="A20" s="5" t="s">
        <v>35</v>
      </c>
      <c r="V20" s="3">
        <f t="shared" si="3"/>
        <v>0</v>
      </c>
      <c r="W20" s="3">
        <f t="shared" si="4"/>
        <v>0</v>
      </c>
    </row>
    <row r="21" spans="1:23">
      <c r="A21" s="3">
        <v>298.14999999999998</v>
      </c>
      <c r="B21" s="3">
        <v>453.15</v>
      </c>
      <c r="C21" s="3">
        <f t="shared" ref="C21:C36" si="5">B21-273.15</f>
        <v>180</v>
      </c>
      <c r="D21" s="3">
        <v>263.14999999999998</v>
      </c>
      <c r="E21" s="3">
        <v>4.0383000856246E-2</v>
      </c>
      <c r="F21" s="3">
        <v>0.71511885566192601</v>
      </c>
      <c r="G21" s="3">
        <v>1</v>
      </c>
      <c r="H21" s="3">
        <v>-128.64673919006501</v>
      </c>
      <c r="I21" s="3">
        <v>1664.94149610405</v>
      </c>
      <c r="J21" s="3">
        <v>422.84440275469399</v>
      </c>
      <c r="K21" s="3">
        <v>2087.78589885875</v>
      </c>
      <c r="L21" s="3">
        <v>470.92523416338702</v>
      </c>
      <c r="M21" s="3">
        <v>-221.44386229770799</v>
      </c>
      <c r="N21" s="3">
        <v>144.633967619944</v>
      </c>
      <c r="O21" s="3">
        <v>-76.809894677763893</v>
      </c>
      <c r="P21" s="3">
        <v>54.515640086062</v>
      </c>
      <c r="Q21" s="3">
        <v>7.2507976553759104</v>
      </c>
      <c r="R21" s="3">
        <v>3.4185786907355502E-3</v>
      </c>
      <c r="S21" s="3">
        <v>2.9229505135387499</v>
      </c>
      <c r="T21" s="3">
        <f t="shared" si="1"/>
        <v>1719.4571361901119</v>
      </c>
      <c r="U21" s="3">
        <f>(A21/(273.15-10)-1)*T21</f>
        <v>228.6946599530834</v>
      </c>
      <c r="V21" s="3">
        <f t="shared" si="3"/>
        <v>422.84440275469399</v>
      </c>
      <c r="W21" s="3">
        <f t="shared" si="4"/>
        <v>144.633967619944</v>
      </c>
    </row>
    <row r="22" spans="1:23">
      <c r="A22" s="3">
        <v>298.14999999999998</v>
      </c>
      <c r="B22" s="3">
        <v>443.15</v>
      </c>
      <c r="C22" s="3">
        <f t="shared" si="5"/>
        <v>170</v>
      </c>
      <c r="D22" s="3">
        <v>263.14999999999998</v>
      </c>
      <c r="E22" s="3">
        <v>4.0383000856246E-2</v>
      </c>
      <c r="F22" s="3">
        <v>0.71511885566192601</v>
      </c>
      <c r="G22" s="3">
        <v>1</v>
      </c>
      <c r="H22" s="3">
        <v>-128.64673919006501</v>
      </c>
      <c r="I22" s="3">
        <v>1664.94149610405</v>
      </c>
      <c r="J22" s="3">
        <v>399.12855803173301</v>
      </c>
      <c r="K22" s="3">
        <v>2064.0700541357901</v>
      </c>
      <c r="L22" s="3">
        <v>459.56290245053202</v>
      </c>
      <c r="M22" s="3">
        <v>-221.44386229770799</v>
      </c>
      <c r="N22" s="3">
        <v>130.596053062397</v>
      </c>
      <c r="O22" s="3">
        <v>-90.847809235310706</v>
      </c>
      <c r="P22" s="3">
        <v>66.869153012804702</v>
      </c>
      <c r="Q22" s="3">
        <v>8.8938641666280205</v>
      </c>
      <c r="R22" s="3">
        <v>3.4185786907355502E-3</v>
      </c>
      <c r="S22" s="3">
        <v>2.9229505135387499</v>
      </c>
      <c r="T22" s="3">
        <f t="shared" si="1"/>
        <v>1731.8106491168546</v>
      </c>
      <c r="U22" s="3">
        <f t="shared" ref="U22:U36" si="6">(A22/(273.15-10)-1)*T22</f>
        <v>230.3377264643355</v>
      </c>
      <c r="V22" s="3">
        <f t="shared" si="3"/>
        <v>399.12855803173301</v>
      </c>
      <c r="W22" s="3">
        <f t="shared" si="4"/>
        <v>130.596053062397</v>
      </c>
    </row>
    <row r="23" spans="1:23">
      <c r="A23" s="3">
        <v>298.14999999999998</v>
      </c>
      <c r="B23" s="3">
        <v>433.15</v>
      </c>
      <c r="C23" s="3">
        <f t="shared" si="5"/>
        <v>160</v>
      </c>
      <c r="D23" s="3">
        <v>263.14999999999998</v>
      </c>
      <c r="E23" s="3">
        <v>4.0383000856246E-2</v>
      </c>
      <c r="F23" s="3">
        <v>0.71511885566192601</v>
      </c>
      <c r="G23" s="3">
        <v>1</v>
      </c>
      <c r="H23" s="3">
        <v>-128.64673919006501</v>
      </c>
      <c r="I23" s="3">
        <v>1664.94149610405</v>
      </c>
      <c r="J23" s="3">
        <v>375.61401292986102</v>
      </c>
      <c r="K23" s="3">
        <v>2040.5555090339101</v>
      </c>
      <c r="L23" s="3">
        <v>448.25250206547599</v>
      </c>
      <c r="M23" s="3">
        <v>-221.44386229770799</v>
      </c>
      <c r="N23" s="3">
        <v>117.067740379848</v>
      </c>
      <c r="O23" s="3">
        <v>-104.37612191786</v>
      </c>
      <c r="P23" s="3">
        <v>79.073297639977696</v>
      </c>
      <c r="Q23" s="3">
        <v>10.517064098040001</v>
      </c>
      <c r="R23" s="3">
        <v>3.4185786907355502E-3</v>
      </c>
      <c r="S23" s="3">
        <v>2.9229505135387499</v>
      </c>
      <c r="T23" s="3">
        <f t="shared" si="1"/>
        <v>1744.0147937440277</v>
      </c>
      <c r="U23" s="3">
        <f t="shared" si="6"/>
        <v>231.96092639574746</v>
      </c>
      <c r="V23" s="3">
        <f t="shared" si="3"/>
        <v>375.61401292986102</v>
      </c>
      <c r="W23" s="3">
        <f t="shared" si="4"/>
        <v>117.067740379848</v>
      </c>
    </row>
    <row r="24" spans="1:23">
      <c r="A24" s="3">
        <v>298.14999999999998</v>
      </c>
      <c r="B24" s="3">
        <v>423.15</v>
      </c>
      <c r="C24" s="3">
        <f t="shared" si="5"/>
        <v>150</v>
      </c>
      <c r="D24" s="3">
        <v>263.14999999999998</v>
      </c>
      <c r="E24" s="3">
        <v>4.0383000856246E-2</v>
      </c>
      <c r="F24" s="3">
        <v>0.71511885566192601</v>
      </c>
      <c r="G24" s="3">
        <v>1</v>
      </c>
      <c r="H24" s="3">
        <v>-128.64673919006501</v>
      </c>
      <c r="I24" s="3">
        <v>1664.94149610405</v>
      </c>
      <c r="J24" s="3">
        <v>352.29704356172601</v>
      </c>
      <c r="K24" s="3">
        <v>2017.2385396657801</v>
      </c>
      <c r="L24" s="3">
        <v>436.99465231801503</v>
      </c>
      <c r="M24" s="3">
        <v>-221.44386229770799</v>
      </c>
      <c r="N24" s="3">
        <v>104.06978717999699</v>
      </c>
      <c r="O24" s="3">
        <v>-117.374075117711</v>
      </c>
      <c r="P24" s="3">
        <v>91.132417334666002</v>
      </c>
      <c r="Q24" s="3">
        <v>12.120975134764601</v>
      </c>
      <c r="R24" s="3">
        <v>3.4185786907355502E-3</v>
      </c>
      <c r="S24" s="3">
        <v>2.9229505135387499</v>
      </c>
      <c r="T24" s="3">
        <f t="shared" si="1"/>
        <v>1756.0739134387159</v>
      </c>
      <c r="U24" s="3">
        <f t="shared" si="6"/>
        <v>233.5648374324721</v>
      </c>
      <c r="V24" s="3">
        <f t="shared" si="3"/>
        <v>352.29704356172601</v>
      </c>
      <c r="W24" s="3">
        <f t="shared" si="4"/>
        <v>104.06978717999699</v>
      </c>
    </row>
    <row r="25" spans="1:23">
      <c r="A25" s="3">
        <v>298.14999999999998</v>
      </c>
      <c r="B25" s="3">
        <v>413.15</v>
      </c>
      <c r="C25" s="3">
        <f t="shared" si="5"/>
        <v>140</v>
      </c>
      <c r="D25" s="3">
        <v>263.14999999999998</v>
      </c>
      <c r="E25" s="3">
        <v>4.0383000856246E-2</v>
      </c>
      <c r="F25" s="3">
        <v>0.71511885566192601</v>
      </c>
      <c r="G25" s="3">
        <v>1</v>
      </c>
      <c r="H25" s="3">
        <v>-128.64673919006501</v>
      </c>
      <c r="I25" s="3">
        <v>1664.94149610405</v>
      </c>
      <c r="J25" s="3">
        <v>329.17352301868902</v>
      </c>
      <c r="K25" s="3">
        <v>1994.11501912274</v>
      </c>
      <c r="L25" s="3">
        <v>425.78989079858599</v>
      </c>
      <c r="M25" s="3">
        <v>-221.44386229770799</v>
      </c>
      <c r="N25" s="3">
        <v>91.625209118114995</v>
      </c>
      <c r="O25" s="3">
        <v>-129.81865317959301</v>
      </c>
      <c r="P25" s="3">
        <v>103.051176348436</v>
      </c>
      <c r="Q25" s="3">
        <v>13.7062176408712</v>
      </c>
      <c r="R25" s="3">
        <v>3.4185786907355502E-3</v>
      </c>
      <c r="S25" s="3">
        <v>2.9229505135387499</v>
      </c>
      <c r="T25" s="3">
        <f t="shared" si="1"/>
        <v>1767.992672452486</v>
      </c>
      <c r="U25" s="3">
        <f t="shared" si="6"/>
        <v>235.1500799385787</v>
      </c>
      <c r="V25" s="3">
        <f t="shared" si="3"/>
        <v>329.17352301868902</v>
      </c>
      <c r="W25" s="3">
        <f t="shared" si="4"/>
        <v>91.625209118114995</v>
      </c>
    </row>
    <row r="26" spans="1:23">
      <c r="A26" s="3">
        <v>298.14999999999998</v>
      </c>
      <c r="B26" s="3">
        <v>403.15</v>
      </c>
      <c r="C26" s="3">
        <f t="shared" si="5"/>
        <v>130</v>
      </c>
      <c r="D26" s="3">
        <v>263.14999999999998</v>
      </c>
      <c r="E26" s="3">
        <v>4.0383000856246E-2</v>
      </c>
      <c r="F26" s="3">
        <v>0.71511885566192601</v>
      </c>
      <c r="G26" s="3">
        <v>1</v>
      </c>
      <c r="H26" s="3">
        <v>-128.64673919006501</v>
      </c>
      <c r="I26" s="3">
        <v>1664.94149610405</v>
      </c>
      <c r="J26" s="3">
        <v>306.23886256536099</v>
      </c>
      <c r="K26" s="3">
        <v>1971.18035866941</v>
      </c>
      <c r="L26" s="3">
        <v>414.63866023539799</v>
      </c>
      <c r="M26" s="3">
        <v>-221.44386229770799</v>
      </c>
      <c r="N26" s="3">
        <v>79.759594615807799</v>
      </c>
      <c r="O26" s="3">
        <v>-141.6842676819</v>
      </c>
      <c r="P26" s="3">
        <v>114.834606389369</v>
      </c>
      <c r="Q26" s="3">
        <v>15.2734608536117</v>
      </c>
      <c r="R26" s="3">
        <v>3.4185786907355502E-3</v>
      </c>
      <c r="S26" s="3">
        <v>2.9229505135387499</v>
      </c>
      <c r="T26" s="3">
        <f t="shared" si="1"/>
        <v>1779.7761024934189</v>
      </c>
      <c r="U26" s="3">
        <f t="shared" si="6"/>
        <v>236.71732315131916</v>
      </c>
      <c r="V26" s="3">
        <f t="shared" si="3"/>
        <v>306.23886256536099</v>
      </c>
      <c r="W26" s="3">
        <f t="shared" si="4"/>
        <v>79.759594615807799</v>
      </c>
    </row>
    <row r="27" spans="1:23">
      <c r="A27" s="3">
        <v>298.14999999999998</v>
      </c>
      <c r="B27" s="3">
        <v>393.15</v>
      </c>
      <c r="C27" s="3">
        <f t="shared" si="5"/>
        <v>120</v>
      </c>
      <c r="D27" s="3">
        <v>263.14999999999998</v>
      </c>
      <c r="E27" s="3">
        <v>4.0383000856246E-2</v>
      </c>
      <c r="F27" s="3">
        <v>0.71511885566192601</v>
      </c>
      <c r="G27" s="3">
        <v>1</v>
      </c>
      <c r="H27" s="3">
        <v>-128.64673919006501</v>
      </c>
      <c r="I27" s="3">
        <v>1664.94149610405</v>
      </c>
      <c r="J27" s="3">
        <v>283.48793908707501</v>
      </c>
      <c r="K27" s="3">
        <v>1948.4294351911301</v>
      </c>
      <c r="L27" s="3">
        <v>403.54129598553499</v>
      </c>
      <c r="M27" s="3">
        <v>-221.44386229770799</v>
      </c>
      <c r="N27" s="3">
        <v>68.501473262805803</v>
      </c>
      <c r="O27" s="3">
        <v>-152.94238903490199</v>
      </c>
      <c r="P27" s="3">
        <v>126.488165492693</v>
      </c>
      <c r="Q27" s="3">
        <v>16.8234307134495</v>
      </c>
      <c r="R27" s="3">
        <v>3.4185786907355502E-3</v>
      </c>
      <c r="S27" s="3">
        <v>2.9229505135387499</v>
      </c>
      <c r="T27" s="3">
        <f t="shared" si="1"/>
        <v>1791.429661596743</v>
      </c>
      <c r="U27" s="3">
        <f t="shared" si="6"/>
        <v>238.26729301115708</v>
      </c>
      <c r="V27" s="3">
        <f t="shared" si="3"/>
        <v>283.48793908707501</v>
      </c>
      <c r="W27" s="3">
        <f t="shared" si="4"/>
        <v>68.501473262805803</v>
      </c>
    </row>
    <row r="28" spans="1:23">
      <c r="A28" s="3">
        <v>298.14999999999998</v>
      </c>
      <c r="B28" s="3">
        <v>383.15</v>
      </c>
      <c r="C28" s="3">
        <f t="shared" si="5"/>
        <v>110</v>
      </c>
      <c r="D28" s="3">
        <v>263.14999999999998</v>
      </c>
      <c r="E28" s="3">
        <v>4.0383000856246E-2</v>
      </c>
      <c r="F28" s="3">
        <v>0.71511885566192601</v>
      </c>
      <c r="G28" s="3">
        <v>1</v>
      </c>
      <c r="H28" s="3">
        <v>-128.64673919006501</v>
      </c>
      <c r="I28" s="3">
        <v>1664.94149610405</v>
      </c>
      <c r="J28" s="3">
        <v>260.915004584266</v>
      </c>
      <c r="K28" s="3">
        <v>1925.85650068832</v>
      </c>
      <c r="L28" s="3">
        <v>392.37613868407698</v>
      </c>
      <c r="M28" s="3">
        <v>-221.44386229770799</v>
      </c>
      <c r="N28" s="3">
        <v>57.882749287909697</v>
      </c>
      <c r="O28" s="3">
        <v>-163.56111300979799</v>
      </c>
      <c r="P28" s="3">
        <v>138.61785950970199</v>
      </c>
      <c r="Q28" s="3">
        <v>18.436728416642801</v>
      </c>
      <c r="R28" s="3">
        <v>3.4185786907355502E-3</v>
      </c>
      <c r="S28" s="3">
        <v>2.9229505135387499</v>
      </c>
      <c r="T28" s="3">
        <f t="shared" si="1"/>
        <v>1803.5593556137519</v>
      </c>
      <c r="U28" s="3">
        <f t="shared" si="6"/>
        <v>239.88059071435035</v>
      </c>
      <c r="V28" s="3">
        <f t="shared" si="3"/>
        <v>260.915004584266</v>
      </c>
      <c r="W28" s="3">
        <f t="shared" si="4"/>
        <v>57.882749287909697</v>
      </c>
    </row>
    <row r="29" spans="1:23">
      <c r="A29" s="3">
        <v>298.14999999999998</v>
      </c>
      <c r="B29" s="3">
        <v>373.15</v>
      </c>
      <c r="C29" s="3">
        <f t="shared" si="5"/>
        <v>100</v>
      </c>
      <c r="D29" s="3">
        <v>263.14999999999998</v>
      </c>
      <c r="E29" s="3">
        <v>4.0383000856246E-2</v>
      </c>
      <c r="F29" s="3">
        <v>0.71511885566192601</v>
      </c>
      <c r="G29" s="3">
        <v>1</v>
      </c>
      <c r="H29" s="3">
        <v>-128.64673919006501</v>
      </c>
      <c r="I29" s="3">
        <v>1664.94149610405</v>
      </c>
      <c r="J29" s="3">
        <v>238.51357196255199</v>
      </c>
      <c r="K29" s="3">
        <v>1903.4550680666</v>
      </c>
      <c r="L29" s="3">
        <v>370.155812130409</v>
      </c>
      <c r="M29" s="3">
        <v>-221.44386229770799</v>
      </c>
      <c r="N29" s="3">
        <v>47.939214517463199</v>
      </c>
      <c r="O29" s="3">
        <v>-173.50464778024499</v>
      </c>
      <c r="P29" s="3">
        <v>138.56965681881201</v>
      </c>
      <c r="Q29" s="3">
        <v>18.430317266420001</v>
      </c>
      <c r="R29" s="3">
        <v>3.4185786907355502E-3</v>
      </c>
      <c r="S29" s="3">
        <v>2.9229505135387499</v>
      </c>
      <c r="T29" s="3">
        <f t="shared" si="1"/>
        <v>1803.511152922862</v>
      </c>
      <c r="U29" s="3">
        <f t="shared" si="6"/>
        <v>239.87417956412747</v>
      </c>
      <c r="V29" s="3">
        <f t="shared" si="3"/>
        <v>238.51357196255199</v>
      </c>
      <c r="W29" s="3">
        <f t="shared" si="4"/>
        <v>47.939214517463199</v>
      </c>
    </row>
    <row r="30" spans="1:23">
      <c r="A30" s="3">
        <v>298.14999999999998</v>
      </c>
      <c r="B30" s="3">
        <v>363.15</v>
      </c>
      <c r="C30" s="3">
        <f t="shared" si="5"/>
        <v>90</v>
      </c>
      <c r="D30" s="3">
        <v>263.14999999999998</v>
      </c>
      <c r="E30" s="3">
        <v>4.0383000856246E-2</v>
      </c>
      <c r="F30" s="3">
        <v>0.71511885566192601</v>
      </c>
      <c r="G30" s="3">
        <v>1</v>
      </c>
      <c r="H30" s="3">
        <v>-128.64673919006501</v>
      </c>
      <c r="I30" s="3">
        <v>1664.94149610405</v>
      </c>
      <c r="J30" s="3">
        <v>216.27626916607699</v>
      </c>
      <c r="K30" s="3">
        <v>1881.21776527013</v>
      </c>
      <c r="L30" s="3">
        <v>348.12675611639003</v>
      </c>
      <c r="M30" s="3">
        <v>-221.44386229770799</v>
      </c>
      <c r="N30" s="3">
        <v>38.7111592889853</v>
      </c>
      <c r="O30" s="3">
        <v>-182.73270300872201</v>
      </c>
      <c r="P30" s="3">
        <v>138.514265609234</v>
      </c>
      <c r="Q30" s="3">
        <v>18.422950014528499</v>
      </c>
      <c r="R30" s="3">
        <v>3.4185786907355502E-3</v>
      </c>
      <c r="S30" s="3">
        <v>2.9229505135387499</v>
      </c>
      <c r="T30" s="3">
        <f t="shared" si="1"/>
        <v>1803.4557617132839</v>
      </c>
      <c r="U30" s="3">
        <f t="shared" si="6"/>
        <v>239.86681231223602</v>
      </c>
      <c r="V30" s="3">
        <f t="shared" si="3"/>
        <v>216.27626916607699</v>
      </c>
      <c r="W30" s="3">
        <f t="shared" si="4"/>
        <v>38.7111592889853</v>
      </c>
    </row>
    <row r="31" spans="1:23">
      <c r="A31" s="3">
        <v>298.14999999999998</v>
      </c>
      <c r="B31" s="3">
        <v>353.15</v>
      </c>
      <c r="C31" s="3">
        <f t="shared" si="5"/>
        <v>80</v>
      </c>
      <c r="D31" s="3">
        <v>263.14999999999998</v>
      </c>
      <c r="E31" s="3">
        <v>4.0383000856246E-2</v>
      </c>
      <c r="F31" s="3">
        <v>0.71511885566192601</v>
      </c>
      <c r="G31" s="3">
        <v>1</v>
      </c>
      <c r="H31" s="3">
        <v>-128.64673919006501</v>
      </c>
      <c r="I31" s="3">
        <v>1664.94149610405</v>
      </c>
      <c r="J31" s="3">
        <v>194.19465052979001</v>
      </c>
      <c r="K31" s="3">
        <v>1859.1361466338401</v>
      </c>
      <c r="L31" s="3">
        <v>326.28535776882597</v>
      </c>
      <c r="M31" s="3">
        <v>-221.44386229770799</v>
      </c>
      <c r="N31" s="3">
        <v>30.244105278602401</v>
      </c>
      <c r="O31" s="3">
        <v>-191.19975701910499</v>
      </c>
      <c r="P31" s="3">
        <v>138.45041700709399</v>
      </c>
      <c r="Q31" s="3">
        <v>18.4144578956803</v>
      </c>
      <c r="R31" s="3">
        <v>3.4185786907355502E-3</v>
      </c>
      <c r="S31" s="3">
        <v>2.9229505135387499</v>
      </c>
      <c r="T31" s="3">
        <f t="shared" si="1"/>
        <v>1803.391913111144</v>
      </c>
      <c r="U31" s="3">
        <f t="shared" si="6"/>
        <v>239.85832019338787</v>
      </c>
      <c r="V31" s="3">
        <f t="shared" si="3"/>
        <v>194.19465052979001</v>
      </c>
      <c r="W31" s="3">
        <f t="shared" si="4"/>
        <v>30.244105278602401</v>
      </c>
    </row>
    <row r="32" spans="1:23">
      <c r="A32" s="3">
        <v>298.14999999999998</v>
      </c>
      <c r="B32" s="3">
        <v>343.15</v>
      </c>
      <c r="C32" s="3">
        <f t="shared" si="5"/>
        <v>70</v>
      </c>
      <c r="D32" s="3">
        <v>263.14999999999998</v>
      </c>
      <c r="E32" s="3">
        <v>4.0383000856246E-2</v>
      </c>
      <c r="F32" s="3">
        <v>0.71511885566192601</v>
      </c>
      <c r="G32" s="3">
        <v>1</v>
      </c>
      <c r="H32" s="3">
        <v>-128.64673919006501</v>
      </c>
      <c r="I32" s="3">
        <v>1664.94149610405</v>
      </c>
      <c r="J32" s="3">
        <v>172.25894960078</v>
      </c>
      <c r="K32" s="3">
        <v>1837.2004457048299</v>
      </c>
      <c r="L32" s="3">
        <v>301.77126378541101</v>
      </c>
      <c r="M32" s="3">
        <v>-221.44386229770799</v>
      </c>
      <c r="N32" s="3">
        <v>22.589691773379201</v>
      </c>
      <c r="O32" s="3">
        <v>-198.85417052432899</v>
      </c>
      <c r="P32" s="3">
        <v>135.67753737774001</v>
      </c>
      <c r="Q32" s="3">
        <v>18.045653840854602</v>
      </c>
      <c r="R32" s="3">
        <v>3.4185786907355502E-3</v>
      </c>
      <c r="S32" s="3">
        <v>2.9229505135387499</v>
      </c>
      <c r="T32" s="3">
        <f t="shared" si="1"/>
        <v>1800.61903348179</v>
      </c>
      <c r="U32" s="3">
        <f t="shared" si="6"/>
        <v>239.48951613856212</v>
      </c>
      <c r="V32" s="3">
        <f t="shared" si="3"/>
        <v>172.25894960078</v>
      </c>
      <c r="W32" s="3">
        <f t="shared" si="4"/>
        <v>22.589691773379201</v>
      </c>
    </row>
    <row r="33" spans="1:23">
      <c r="A33" s="3">
        <v>298.14999999999998</v>
      </c>
      <c r="B33" s="3">
        <v>333.15</v>
      </c>
      <c r="C33" s="3">
        <f t="shared" si="5"/>
        <v>60</v>
      </c>
      <c r="D33" s="3">
        <v>263.14999999999998</v>
      </c>
      <c r="E33" s="3">
        <v>4.0383000856246E-2</v>
      </c>
      <c r="F33" s="3">
        <v>0.71511885566192601</v>
      </c>
      <c r="G33" s="3">
        <v>1</v>
      </c>
      <c r="H33" s="3">
        <v>-128.64673919006501</v>
      </c>
      <c r="I33" s="3">
        <v>1664.94149610405</v>
      </c>
      <c r="J33" s="3">
        <v>150.45775085088599</v>
      </c>
      <c r="K33" s="3">
        <v>1815.3992469549401</v>
      </c>
      <c r="L33" s="3">
        <v>275.71901081396101</v>
      </c>
      <c r="M33" s="3">
        <v>-221.44386229770799</v>
      </c>
      <c r="N33" s="3">
        <v>15.8067575559989</v>
      </c>
      <c r="O33" s="3">
        <v>-205.63710474170901</v>
      </c>
      <c r="P33" s="3">
        <v>131.27200580175099</v>
      </c>
      <c r="Q33" s="3">
        <v>17.459700562649701</v>
      </c>
      <c r="R33" s="3">
        <v>3.4185786907355502E-3</v>
      </c>
      <c r="S33" s="3">
        <v>2.9229505135387499</v>
      </c>
      <c r="T33" s="3">
        <f t="shared" si="1"/>
        <v>1796.213501905801</v>
      </c>
      <c r="U33" s="3">
        <f t="shared" si="6"/>
        <v>238.90356286035725</v>
      </c>
      <c r="V33" s="3">
        <f t="shared" si="3"/>
        <v>150.45775085088599</v>
      </c>
      <c r="W33" s="3">
        <f t="shared" si="4"/>
        <v>15.8067575559989</v>
      </c>
    </row>
    <row r="34" spans="1:23">
      <c r="A34" s="3">
        <v>298.14999999999998</v>
      </c>
      <c r="B34" s="3">
        <v>323.14999999999998</v>
      </c>
      <c r="C34" s="3">
        <f t="shared" si="5"/>
        <v>50</v>
      </c>
      <c r="D34" s="3">
        <v>263.14999999999998</v>
      </c>
      <c r="E34" s="3">
        <v>4.0383000856246E-2</v>
      </c>
      <c r="F34" s="3">
        <v>0.71511885566192601</v>
      </c>
      <c r="G34" s="3">
        <v>1</v>
      </c>
      <c r="H34" s="3">
        <v>-128.64673919006501</v>
      </c>
      <c r="I34" s="3">
        <v>1664.94149610405</v>
      </c>
      <c r="J34" s="3">
        <v>128.77754749844601</v>
      </c>
      <c r="K34" s="3">
        <v>1793.7190436025001</v>
      </c>
      <c r="L34" s="3">
        <v>249.49222476910799</v>
      </c>
      <c r="M34" s="3">
        <v>-221.44386229770799</v>
      </c>
      <c r="N34" s="3">
        <v>9.9626758083278908</v>
      </c>
      <c r="O34" s="3">
        <v>-211.48118648938001</v>
      </c>
      <c r="P34" s="3">
        <v>126.604690325888</v>
      </c>
      <c r="Q34" s="3">
        <v>16.838928981212501</v>
      </c>
      <c r="R34" s="3">
        <v>3.4185786907355502E-3</v>
      </c>
      <c r="S34" s="3">
        <v>2.9229505135387499</v>
      </c>
      <c r="T34" s="3">
        <f t="shared" si="1"/>
        <v>1791.546186429938</v>
      </c>
      <c r="U34" s="3">
        <f t="shared" si="6"/>
        <v>238.28279127892003</v>
      </c>
      <c r="V34" s="3">
        <f t="shared" si="3"/>
        <v>128.77754749844601</v>
      </c>
      <c r="W34" s="3">
        <f t="shared" si="4"/>
        <v>9.9626758083278908</v>
      </c>
    </row>
    <row r="35" spans="1:23">
      <c r="A35" s="3">
        <v>298.14999999999998</v>
      </c>
      <c r="B35" s="3">
        <v>313.14999999999998</v>
      </c>
      <c r="C35" s="3">
        <f t="shared" si="5"/>
        <v>40</v>
      </c>
      <c r="D35" s="3">
        <v>263.14999999999998</v>
      </c>
      <c r="E35" s="3">
        <v>4.0383000856246E-2</v>
      </c>
      <c r="F35" s="3">
        <v>0.71511885566192601</v>
      </c>
      <c r="G35" s="3">
        <v>1</v>
      </c>
      <c r="H35" s="3">
        <v>-128.64673919006501</v>
      </c>
      <c r="I35" s="3">
        <v>1664.94149610405</v>
      </c>
      <c r="J35" s="3">
        <v>107.20213721805401</v>
      </c>
      <c r="K35" s="3">
        <v>1772.14363332211</v>
      </c>
      <c r="L35" s="3">
        <v>223.30860742881401</v>
      </c>
      <c r="M35" s="3">
        <v>-221.44386229770799</v>
      </c>
      <c r="N35" s="3">
        <v>5.1350217412447803</v>
      </c>
      <c r="O35" s="3">
        <v>-216.308840556463</v>
      </c>
      <c r="P35" s="3">
        <v>121.71428130235201</v>
      </c>
      <c r="Q35" s="3">
        <v>16.188485067764798</v>
      </c>
      <c r="R35" s="3">
        <v>3.4185786907355502E-3</v>
      </c>
      <c r="S35" s="3">
        <v>2.9229505135387499</v>
      </c>
      <c r="T35" s="3">
        <f t="shared" si="1"/>
        <v>1786.655777406402</v>
      </c>
      <c r="U35" s="3">
        <f t="shared" si="6"/>
        <v>237.63234736547233</v>
      </c>
      <c r="V35" s="3">
        <f t="shared" si="3"/>
        <v>107.20213721805401</v>
      </c>
      <c r="W35" s="3">
        <f t="shared" si="4"/>
        <v>5.1350217412447803</v>
      </c>
    </row>
    <row r="36" spans="1:23">
      <c r="A36" s="3">
        <v>298.14999999999998</v>
      </c>
      <c r="B36" s="3">
        <v>303.14999999999998</v>
      </c>
      <c r="C36" s="3">
        <f t="shared" si="5"/>
        <v>30</v>
      </c>
      <c r="D36" s="3">
        <v>263.14999999999998</v>
      </c>
      <c r="E36" s="3">
        <v>4.0383000856246E-2</v>
      </c>
      <c r="F36" s="3">
        <v>0.71511885566192601</v>
      </c>
      <c r="G36" s="3">
        <v>1</v>
      </c>
      <c r="H36" s="3">
        <v>-128.64673919006501</v>
      </c>
      <c r="I36" s="3">
        <v>1664.94149610405</v>
      </c>
      <c r="J36" s="3">
        <v>85.711783877709905</v>
      </c>
      <c r="K36" s="3">
        <v>1750.6532799817601</v>
      </c>
      <c r="L36" s="3">
        <v>196.817893034707</v>
      </c>
      <c r="M36" s="3">
        <v>-221.44386229770799</v>
      </c>
      <c r="N36" s="3">
        <v>1.4136860280011501</v>
      </c>
      <c r="O36" s="3">
        <v>-220.030176269707</v>
      </c>
      <c r="P36" s="3">
        <v>116.484855240586</v>
      </c>
      <c r="Q36" s="3">
        <v>15.492950535514</v>
      </c>
      <c r="R36" s="3">
        <v>3.4185786907355502E-3</v>
      </c>
      <c r="S36" s="3">
        <v>2.9229505135387499</v>
      </c>
      <c r="T36" s="3">
        <f t="shared" si="1"/>
        <v>1781.426351344636</v>
      </c>
      <c r="U36" s="3">
        <f t="shared" si="6"/>
        <v>236.9368128332215</v>
      </c>
      <c r="V36" s="3">
        <f t="shared" si="3"/>
        <v>85.711783877709905</v>
      </c>
      <c r="W36" s="3">
        <f t="shared" si="4"/>
        <v>1.4136860280011501</v>
      </c>
    </row>
    <row r="37" spans="1:23">
      <c r="V37" s="3">
        <f t="shared" si="3"/>
        <v>0</v>
      </c>
      <c r="W37" s="3">
        <f t="shared" si="4"/>
        <v>0</v>
      </c>
    </row>
    <row r="38" spans="1:23" ht="15">
      <c r="A38" s="5" t="s">
        <v>39</v>
      </c>
      <c r="V38" s="3">
        <f t="shared" si="3"/>
        <v>0</v>
      </c>
      <c r="W38" s="3">
        <f t="shared" si="4"/>
        <v>0</v>
      </c>
    </row>
    <row r="39" spans="1:23">
      <c r="A39" s="3">
        <v>298.14999999999998</v>
      </c>
      <c r="B39" s="3">
        <v>453.15</v>
      </c>
      <c r="C39" s="3">
        <f t="shared" ref="C39:C54" si="7">B39-273.15</f>
        <v>180</v>
      </c>
      <c r="D39" s="3">
        <v>273.14999999999998</v>
      </c>
      <c r="E39" s="3">
        <v>4.0383000856246E-2</v>
      </c>
      <c r="F39" s="3">
        <v>1.19114258283665</v>
      </c>
      <c r="G39" s="3">
        <v>1</v>
      </c>
      <c r="H39" s="3">
        <v>-91.904181662371599</v>
      </c>
      <c r="I39" s="3">
        <v>1701.68405363175</v>
      </c>
      <c r="J39" s="3">
        <v>404.56219291396098</v>
      </c>
      <c r="K39" s="3">
        <v>2106.2462465457102</v>
      </c>
      <c r="L39" s="3">
        <v>525.81152439784898</v>
      </c>
      <c r="M39" s="3">
        <v>-155.74629815410501</v>
      </c>
      <c r="N39" s="3">
        <v>138.38053602927101</v>
      </c>
      <c r="O39" s="3">
        <v>-17.3657621248339</v>
      </c>
      <c r="P39" s="3">
        <v>130.83658636082001</v>
      </c>
      <c r="Q39" s="3">
        <v>11.974792820869499</v>
      </c>
      <c r="R39" s="3">
        <v>3.4185786907355502E-3</v>
      </c>
      <c r="S39" s="3">
        <v>2.9229505135387499</v>
      </c>
      <c r="T39" s="3">
        <f t="shared" si="1"/>
        <v>1832.5206399925701</v>
      </c>
      <c r="U39" s="3">
        <f>(A39/(273.15-0)-1)*T39</f>
        <v>167.72109097497446</v>
      </c>
      <c r="V39" s="3">
        <f t="shared" si="3"/>
        <v>404.56219291396098</v>
      </c>
      <c r="W39" s="3">
        <f t="shared" si="4"/>
        <v>138.38053602927101</v>
      </c>
    </row>
    <row r="40" spans="1:23">
      <c r="A40" s="3">
        <v>298.14999999999998</v>
      </c>
      <c r="B40" s="3">
        <v>443.15</v>
      </c>
      <c r="C40" s="3">
        <f t="shared" si="7"/>
        <v>170</v>
      </c>
      <c r="D40" s="3">
        <v>273.14999999999998</v>
      </c>
      <c r="E40" s="3">
        <v>4.0383000856246E-2</v>
      </c>
      <c r="F40" s="3">
        <v>1.19114258283665</v>
      </c>
      <c r="G40" s="3">
        <v>1</v>
      </c>
      <c r="H40" s="3">
        <v>-91.904181662371599</v>
      </c>
      <c r="I40" s="3">
        <v>1701.68405363175</v>
      </c>
      <c r="J40" s="3">
        <v>380.79718633901302</v>
      </c>
      <c r="K40" s="3">
        <v>2082.4812399707598</v>
      </c>
      <c r="L40" s="3">
        <v>512.99036561315995</v>
      </c>
      <c r="M40" s="3">
        <v>-155.74629815410501</v>
      </c>
      <c r="N40" s="3">
        <v>124.597973641333</v>
      </c>
      <c r="O40" s="3">
        <v>-31.148324512771101</v>
      </c>
      <c r="P40" s="3">
        <v>141.78043428114501</v>
      </c>
      <c r="Q40" s="3">
        <v>12.9764263482651</v>
      </c>
      <c r="R40" s="3">
        <v>3.4185786907355502E-3</v>
      </c>
      <c r="S40" s="3">
        <v>2.9229505135387499</v>
      </c>
      <c r="T40" s="3">
        <f t="shared" si="1"/>
        <v>1843.464487912895</v>
      </c>
      <c r="U40" s="3">
        <f t="shared" ref="U40:U54" si="8">(A40/(273.15-0)-1)*T40</f>
        <v>168.72272450237011</v>
      </c>
      <c r="V40" s="3">
        <f t="shared" si="3"/>
        <v>380.79718633901302</v>
      </c>
      <c r="W40" s="3">
        <f t="shared" si="4"/>
        <v>124.597973641333</v>
      </c>
    </row>
    <row r="41" spans="1:23">
      <c r="A41" s="3">
        <v>298.14999999999998</v>
      </c>
      <c r="B41" s="3">
        <v>433.15</v>
      </c>
      <c r="C41" s="3">
        <f t="shared" si="7"/>
        <v>160</v>
      </c>
      <c r="D41" s="3">
        <v>273.14999999999998</v>
      </c>
      <c r="E41" s="3">
        <v>4.0383000856246E-2</v>
      </c>
      <c r="F41" s="3">
        <v>1.19114258283665</v>
      </c>
      <c r="G41" s="3">
        <v>1</v>
      </c>
      <c r="H41" s="3">
        <v>-91.904181662371599</v>
      </c>
      <c r="I41" s="3">
        <v>1701.68405363175</v>
      </c>
      <c r="J41" s="3">
        <v>357.22873041867001</v>
      </c>
      <c r="K41" s="3">
        <v>2058.9127840504202</v>
      </c>
      <c r="L41" s="3">
        <v>500.23564803948</v>
      </c>
      <c r="M41" s="3">
        <v>-155.74629815410501</v>
      </c>
      <c r="N41" s="3">
        <v>111.33759345843301</v>
      </c>
      <c r="O41" s="3">
        <v>-44.408704695671098</v>
      </c>
      <c r="P41" s="3">
        <v>152.59417254397999</v>
      </c>
      <c r="Q41" s="3">
        <v>13.966151614861801</v>
      </c>
      <c r="R41" s="3">
        <v>3.4185786907355502E-3</v>
      </c>
      <c r="S41" s="3">
        <v>2.9229505135387499</v>
      </c>
      <c r="T41" s="3">
        <f t="shared" si="1"/>
        <v>1854.27822617573</v>
      </c>
      <c r="U41" s="3">
        <f t="shared" si="8"/>
        <v>169.71244976896676</v>
      </c>
      <c r="V41" s="3">
        <f t="shared" si="3"/>
        <v>357.22873041867001</v>
      </c>
      <c r="W41" s="3">
        <f t="shared" si="4"/>
        <v>111.33759345843301</v>
      </c>
    </row>
    <row r="42" spans="1:23">
      <c r="A42" s="3">
        <v>298.14999999999998</v>
      </c>
      <c r="B42" s="3">
        <v>423.15</v>
      </c>
      <c r="C42" s="3">
        <f t="shared" si="7"/>
        <v>150</v>
      </c>
      <c r="D42" s="3">
        <v>273.14999999999998</v>
      </c>
      <c r="E42" s="3">
        <v>4.0383000856246E-2</v>
      </c>
      <c r="F42" s="3">
        <v>1.19114258283665</v>
      </c>
      <c r="G42" s="3">
        <v>1</v>
      </c>
      <c r="H42" s="3">
        <v>-91.904181662371599</v>
      </c>
      <c r="I42" s="3">
        <v>1701.68405363175</v>
      </c>
      <c r="J42" s="3">
        <v>333.85242212648899</v>
      </c>
      <c r="K42" s="3">
        <v>2035.5364757582399</v>
      </c>
      <c r="L42" s="3">
        <v>482.83142282347399</v>
      </c>
      <c r="M42" s="3">
        <v>-155.74629815410501</v>
      </c>
      <c r="N42" s="3">
        <v>98.621181060643096</v>
      </c>
      <c r="O42" s="3">
        <v>-57.125117093461498</v>
      </c>
      <c r="P42" s="3">
        <v>159.20106849272099</v>
      </c>
      <c r="Q42" s="3">
        <v>14.5708464664764</v>
      </c>
      <c r="R42" s="3">
        <v>3.4185786907355502E-3</v>
      </c>
      <c r="S42" s="3">
        <v>2.9229505135387499</v>
      </c>
      <c r="T42" s="3">
        <f t="shared" si="1"/>
        <v>1860.8851221244709</v>
      </c>
      <c r="U42" s="3">
        <f t="shared" si="8"/>
        <v>170.31714462058133</v>
      </c>
      <c r="V42" s="3">
        <f t="shared" si="3"/>
        <v>333.85242212648899</v>
      </c>
      <c r="W42" s="3">
        <f t="shared" si="4"/>
        <v>98.621181060643096</v>
      </c>
    </row>
    <row r="43" spans="1:23">
      <c r="A43" s="3">
        <v>298.14999999999998</v>
      </c>
      <c r="B43" s="3">
        <v>413.15</v>
      </c>
      <c r="C43" s="3">
        <f t="shared" si="7"/>
        <v>140</v>
      </c>
      <c r="D43" s="3">
        <v>273.14999999999998</v>
      </c>
      <c r="E43" s="3">
        <v>4.0383000856246E-2</v>
      </c>
      <c r="F43" s="3">
        <v>1.19114258283665</v>
      </c>
      <c r="G43" s="3">
        <v>1</v>
      </c>
      <c r="H43" s="3">
        <v>-91.904181662371599</v>
      </c>
      <c r="I43" s="3">
        <v>1701.68405363175</v>
      </c>
      <c r="J43" s="3">
        <v>310.66332605444001</v>
      </c>
      <c r="K43" s="3">
        <v>2012.3473796861899</v>
      </c>
      <c r="L43" s="3">
        <v>459.81956132540398</v>
      </c>
      <c r="M43" s="3">
        <v>-155.74629815410501</v>
      </c>
      <c r="N43" s="3">
        <v>86.472909345904895</v>
      </c>
      <c r="O43" s="3">
        <v>-69.273388808199698</v>
      </c>
      <c r="P43" s="3">
        <v>159.16015844163499</v>
      </c>
      <c r="Q43" s="3">
        <v>14.5671021821009</v>
      </c>
      <c r="R43" s="3">
        <v>3.4185786907355502E-3</v>
      </c>
      <c r="S43" s="3">
        <v>2.9229505135387499</v>
      </c>
      <c r="T43" s="3">
        <f t="shared" si="1"/>
        <v>1860.8442120733851</v>
      </c>
      <c r="U43" s="3">
        <f t="shared" si="8"/>
        <v>170.31340033620592</v>
      </c>
      <c r="V43" s="3">
        <f t="shared" si="3"/>
        <v>310.66332605444001</v>
      </c>
      <c r="W43" s="3">
        <f t="shared" si="4"/>
        <v>86.472909345904895</v>
      </c>
    </row>
    <row r="44" spans="1:23">
      <c r="A44" s="3">
        <v>298.14999999999998</v>
      </c>
      <c r="B44" s="3">
        <v>403.15</v>
      </c>
      <c r="C44" s="3">
        <f t="shared" si="7"/>
        <v>130</v>
      </c>
      <c r="D44" s="3">
        <v>273.14999999999998</v>
      </c>
      <c r="E44" s="3">
        <v>4.0383000856246E-2</v>
      </c>
      <c r="F44" s="3">
        <v>1.19114258283665</v>
      </c>
      <c r="G44" s="3">
        <v>1</v>
      </c>
      <c r="H44" s="3">
        <v>-91.904181662371599</v>
      </c>
      <c r="I44" s="3">
        <v>1701.68405363175</v>
      </c>
      <c r="J44" s="3">
        <v>287.65588470729199</v>
      </c>
      <c r="K44" s="3">
        <v>1989.3399383390399</v>
      </c>
      <c r="L44" s="3">
        <v>437.013674803058</v>
      </c>
      <c r="M44" s="3">
        <v>-155.74629815410501</v>
      </c>
      <c r="N44" s="3">
        <v>74.9196772771068</v>
      </c>
      <c r="O44" s="3">
        <v>-80.826620876997794</v>
      </c>
      <c r="P44" s="3">
        <v>159.113666042944</v>
      </c>
      <c r="Q44" s="3">
        <v>14.562846974459401</v>
      </c>
      <c r="R44" s="3">
        <v>3.4185786907355502E-3</v>
      </c>
      <c r="S44" s="3">
        <v>2.9229505135387499</v>
      </c>
      <c r="T44" s="3">
        <f t="shared" si="1"/>
        <v>1860.797719674694</v>
      </c>
      <c r="U44" s="3">
        <f t="shared" si="8"/>
        <v>170.30914512856441</v>
      </c>
      <c r="V44" s="3">
        <f t="shared" si="3"/>
        <v>287.65588470729199</v>
      </c>
      <c r="W44" s="3">
        <f t="shared" si="4"/>
        <v>74.9196772771068</v>
      </c>
    </row>
    <row r="45" spans="1:23">
      <c r="A45" s="3">
        <v>298.14999999999998</v>
      </c>
      <c r="B45" s="3">
        <v>393.15</v>
      </c>
      <c r="C45" s="3">
        <f t="shared" si="7"/>
        <v>120</v>
      </c>
      <c r="D45" s="3">
        <v>273.14999999999998</v>
      </c>
      <c r="E45" s="3">
        <v>4.0383000856246E-2</v>
      </c>
      <c r="F45" s="3">
        <v>1.19114258283665</v>
      </c>
      <c r="G45" s="3">
        <v>1</v>
      </c>
      <c r="H45" s="3">
        <v>-91.904181662371599</v>
      </c>
      <c r="I45" s="3">
        <v>1701.68405363175</v>
      </c>
      <c r="J45" s="3">
        <v>264.823806113903</v>
      </c>
      <c r="K45" s="3">
        <v>1966.50785974565</v>
      </c>
      <c r="L45" s="3">
        <v>414.411367983535</v>
      </c>
      <c r="M45" s="3">
        <v>-155.74629815410501</v>
      </c>
      <c r="N45" s="3">
        <v>63.991508535726197</v>
      </c>
      <c r="O45" s="3">
        <v>-91.754789618378396</v>
      </c>
      <c r="P45" s="3">
        <v>159.060705875471</v>
      </c>
      <c r="Q45" s="3">
        <v>14.5579998055529</v>
      </c>
      <c r="R45" s="3">
        <v>3.4185786907355502E-3</v>
      </c>
      <c r="S45" s="3">
        <v>2.9229505135387499</v>
      </c>
      <c r="T45" s="3">
        <f t="shared" si="1"/>
        <v>1860.744759507221</v>
      </c>
      <c r="U45" s="3">
        <f t="shared" si="8"/>
        <v>170.30429795965787</v>
      </c>
      <c r="V45" s="3">
        <f t="shared" si="3"/>
        <v>264.823806113903</v>
      </c>
      <c r="W45" s="3">
        <f t="shared" si="4"/>
        <v>63.991508535726197</v>
      </c>
    </row>
    <row r="46" spans="1:23">
      <c r="A46" s="3">
        <v>298.14999999999998</v>
      </c>
      <c r="B46" s="3">
        <v>383.15</v>
      </c>
      <c r="C46" s="3">
        <f t="shared" si="7"/>
        <v>110</v>
      </c>
      <c r="D46" s="3">
        <v>273.14999999999998</v>
      </c>
      <c r="E46" s="3">
        <v>4.0383000856246E-2</v>
      </c>
      <c r="F46" s="3">
        <v>1.19114258283665</v>
      </c>
      <c r="G46" s="3">
        <v>1</v>
      </c>
      <c r="H46" s="3">
        <v>-91.904181662371599</v>
      </c>
      <c r="I46" s="3">
        <v>1701.68405363175</v>
      </c>
      <c r="J46" s="3">
        <v>242.15992149175301</v>
      </c>
      <c r="K46" s="3">
        <v>1943.8439751235001</v>
      </c>
      <c r="L46" s="3">
        <v>388.74724201820499</v>
      </c>
      <c r="M46" s="3">
        <v>-155.74629815410501</v>
      </c>
      <c r="N46" s="3">
        <v>53.722023559438803</v>
      </c>
      <c r="O46" s="3">
        <v>-102.024274594666</v>
      </c>
      <c r="P46" s="3">
        <v>155.84907849015801</v>
      </c>
      <c r="Q46" s="3">
        <v>14.264056241090801</v>
      </c>
      <c r="R46" s="3">
        <v>3.4185786907355502E-3</v>
      </c>
      <c r="S46" s="3">
        <v>2.9229505135387499</v>
      </c>
      <c r="T46" s="3">
        <f t="shared" si="1"/>
        <v>1857.533132121908</v>
      </c>
      <c r="U46" s="3">
        <f t="shared" si="8"/>
        <v>170.01035439519575</v>
      </c>
      <c r="V46" s="3">
        <f t="shared" si="3"/>
        <v>242.15992149175301</v>
      </c>
      <c r="W46" s="3">
        <f t="shared" si="4"/>
        <v>53.722023559438803</v>
      </c>
    </row>
    <row r="47" spans="1:23">
      <c r="A47" s="3">
        <v>298.14999999999998</v>
      </c>
      <c r="B47" s="3">
        <v>373.15</v>
      </c>
      <c r="C47" s="3">
        <f t="shared" si="7"/>
        <v>100</v>
      </c>
      <c r="D47" s="3">
        <v>273.14999999999998</v>
      </c>
      <c r="E47" s="3">
        <v>4.0383000856246E-2</v>
      </c>
      <c r="F47" s="3">
        <v>1.19114258283665</v>
      </c>
      <c r="G47" s="3">
        <v>1</v>
      </c>
      <c r="H47" s="3">
        <v>-91.904181662371599</v>
      </c>
      <c r="I47" s="3">
        <v>1701.68405363175</v>
      </c>
      <c r="J47" s="3">
        <v>219.656002939319</v>
      </c>
      <c r="K47" s="3">
        <v>1921.3400565710599</v>
      </c>
      <c r="L47" s="3">
        <v>362.23070893772399</v>
      </c>
      <c r="M47" s="3">
        <v>-155.74629815410501</v>
      </c>
      <c r="N47" s="3">
        <v>44.149002332705102</v>
      </c>
      <c r="O47" s="3">
        <v>-111.597295821399</v>
      </c>
      <c r="P47" s="3">
        <v>151.768713923387</v>
      </c>
      <c r="Q47" s="3">
        <v>13.890601677044399</v>
      </c>
      <c r="R47" s="3">
        <v>3.4185786907355502E-3</v>
      </c>
      <c r="S47" s="3">
        <v>2.9229505135387499</v>
      </c>
      <c r="T47" s="3">
        <f t="shared" si="1"/>
        <v>1853.4527675551369</v>
      </c>
      <c r="U47" s="3">
        <f t="shared" si="8"/>
        <v>169.63689983114935</v>
      </c>
      <c r="V47" s="3">
        <f t="shared" si="3"/>
        <v>219.656002939319</v>
      </c>
      <c r="W47" s="3">
        <f t="shared" si="4"/>
        <v>44.149002332705102</v>
      </c>
    </row>
    <row r="48" spans="1:23">
      <c r="A48" s="3">
        <v>298.14999999999998</v>
      </c>
      <c r="B48" s="3">
        <v>363.15</v>
      </c>
      <c r="C48" s="3">
        <f t="shared" si="7"/>
        <v>90</v>
      </c>
      <c r="D48" s="3">
        <v>273.14999999999998</v>
      </c>
      <c r="E48" s="3">
        <v>4.0383000856246E-2</v>
      </c>
      <c r="F48" s="3">
        <v>1.19114258283665</v>
      </c>
      <c r="G48" s="3">
        <v>1</v>
      </c>
      <c r="H48" s="3">
        <v>-91.904181662371599</v>
      </c>
      <c r="I48" s="3">
        <v>1701.68405363175</v>
      </c>
      <c r="J48" s="3">
        <v>197.30252715917101</v>
      </c>
      <c r="K48" s="3">
        <v>1898.98658079092</v>
      </c>
      <c r="L48" s="3">
        <v>335.725386470459</v>
      </c>
      <c r="M48" s="3">
        <v>-155.74629815410501</v>
      </c>
      <c r="N48" s="3">
        <v>35.315060623285603</v>
      </c>
      <c r="O48" s="3">
        <v>-120.431237530819</v>
      </c>
      <c r="P48" s="3">
        <v>147.50574018059899</v>
      </c>
      <c r="Q48" s="3">
        <v>13.5004338440965</v>
      </c>
      <c r="R48" s="3">
        <v>3.4185786907355502E-3</v>
      </c>
      <c r="S48" s="3">
        <v>2.9229505135387499</v>
      </c>
      <c r="T48" s="3">
        <f t="shared" si="1"/>
        <v>1849.1897938123489</v>
      </c>
      <c r="U48" s="3">
        <f t="shared" si="8"/>
        <v>169.24673199820151</v>
      </c>
      <c r="V48" s="3">
        <f t="shared" si="3"/>
        <v>197.30252715917101</v>
      </c>
      <c r="W48" s="3">
        <f t="shared" si="4"/>
        <v>35.315060623285603</v>
      </c>
    </row>
    <row r="49" spans="1:23">
      <c r="A49" s="3">
        <v>298.14999999999998</v>
      </c>
      <c r="B49" s="3">
        <v>353.15</v>
      </c>
      <c r="C49" s="3">
        <f t="shared" si="7"/>
        <v>80</v>
      </c>
      <c r="D49" s="3">
        <v>273.14999999999998</v>
      </c>
      <c r="E49" s="3">
        <v>4.0383000856246E-2</v>
      </c>
      <c r="F49" s="3">
        <v>1.19114258283665</v>
      </c>
      <c r="G49" s="3">
        <v>1</v>
      </c>
      <c r="H49" s="3">
        <v>-91.904181662371599</v>
      </c>
      <c r="I49" s="3">
        <v>1701.68405363175</v>
      </c>
      <c r="J49" s="3">
        <v>175.088365433592</v>
      </c>
      <c r="K49" s="3">
        <v>1876.77241906534</v>
      </c>
      <c r="L49" s="3">
        <v>309.13589237114297</v>
      </c>
      <c r="M49" s="3">
        <v>-155.74629815410501</v>
      </c>
      <c r="N49" s="3">
        <v>27.268469768788201</v>
      </c>
      <c r="O49" s="3">
        <v>-128.477828385316</v>
      </c>
      <c r="P49" s="3">
        <v>143.02257040743299</v>
      </c>
      <c r="Q49" s="3">
        <v>13.090112612798199</v>
      </c>
      <c r="R49" s="3">
        <v>3.4185786907355502E-3</v>
      </c>
      <c r="S49" s="3">
        <v>2.9229505135387499</v>
      </c>
      <c r="T49" s="3">
        <f t="shared" si="1"/>
        <v>1844.706624039183</v>
      </c>
      <c r="U49" s="3">
        <f t="shared" si="8"/>
        <v>168.83641076690316</v>
      </c>
      <c r="V49" s="3">
        <f t="shared" si="3"/>
        <v>175.088365433592</v>
      </c>
      <c r="W49" s="3">
        <f t="shared" si="4"/>
        <v>27.268469768788201</v>
      </c>
    </row>
    <row r="50" spans="1:23">
      <c r="A50" s="3">
        <v>298.14999999999998</v>
      </c>
      <c r="B50" s="3">
        <v>343.15</v>
      </c>
      <c r="C50" s="3">
        <f t="shared" si="7"/>
        <v>70</v>
      </c>
      <c r="D50" s="3">
        <v>273.14999999999998</v>
      </c>
      <c r="E50" s="3">
        <v>4.0383000856246E-2</v>
      </c>
      <c r="F50" s="3">
        <v>1.19114258283665</v>
      </c>
      <c r="G50" s="3">
        <v>1</v>
      </c>
      <c r="H50" s="3">
        <v>-91.904181662371599</v>
      </c>
      <c r="I50" s="3">
        <v>1701.68405363175</v>
      </c>
      <c r="J50" s="3">
        <v>153.00037155466501</v>
      </c>
      <c r="K50" s="3">
        <v>1854.68442518641</v>
      </c>
      <c r="L50" s="3">
        <v>282.661880928389</v>
      </c>
      <c r="M50" s="3">
        <v>-155.74629815410501</v>
      </c>
      <c r="N50" s="3">
        <v>20.064160629345501</v>
      </c>
      <c r="O50" s="3">
        <v>-135.68213752475901</v>
      </c>
      <c r="P50" s="3">
        <v>138.358030781883</v>
      </c>
      <c r="Q50" s="3">
        <v>12.663191541450001</v>
      </c>
      <c r="R50" s="3">
        <v>3.4185786907355502E-3</v>
      </c>
      <c r="S50" s="3">
        <v>2.9229505135387499</v>
      </c>
      <c r="T50" s="3">
        <f t="shared" si="1"/>
        <v>1840.0420844136329</v>
      </c>
      <c r="U50" s="3">
        <f t="shared" si="8"/>
        <v>168.40948969555498</v>
      </c>
      <c r="V50" s="3">
        <f t="shared" si="3"/>
        <v>153.00037155466501</v>
      </c>
      <c r="W50" s="3">
        <f t="shared" si="4"/>
        <v>20.064160629345501</v>
      </c>
    </row>
    <row r="51" spans="1:23">
      <c r="A51" s="3">
        <v>298.14999999999998</v>
      </c>
      <c r="B51" s="3">
        <v>333.15</v>
      </c>
      <c r="C51" s="3">
        <f t="shared" si="7"/>
        <v>60</v>
      </c>
      <c r="D51" s="3">
        <v>273.14999999999998</v>
      </c>
      <c r="E51" s="3">
        <v>4.0383000856246E-2</v>
      </c>
      <c r="F51" s="3">
        <v>1.19114258283665</v>
      </c>
      <c r="G51" s="3">
        <v>1</v>
      </c>
      <c r="H51" s="3">
        <v>-91.904181662371599</v>
      </c>
      <c r="I51" s="3">
        <v>1701.68405363175</v>
      </c>
      <c r="J51" s="3">
        <v>131.02282669385801</v>
      </c>
      <c r="K51" s="3">
        <v>1832.7068803256</v>
      </c>
      <c r="L51" s="3">
        <v>255.94101237105701</v>
      </c>
      <c r="M51" s="3">
        <v>-155.74629815410501</v>
      </c>
      <c r="N51" s="3">
        <v>13.7649675349993</v>
      </c>
      <c r="O51" s="3">
        <v>-141.98133061910499</v>
      </c>
      <c r="P51" s="3">
        <v>133.39770518420499</v>
      </c>
      <c r="Q51" s="3">
        <v>12.2091987172071</v>
      </c>
      <c r="R51" s="3">
        <v>3.4185786907355502E-3</v>
      </c>
      <c r="S51" s="3">
        <v>2.9229505135387499</v>
      </c>
      <c r="T51" s="3">
        <f t="shared" si="1"/>
        <v>1835.081758815955</v>
      </c>
      <c r="U51" s="3">
        <f t="shared" si="8"/>
        <v>167.95549687131208</v>
      </c>
      <c r="V51" s="3">
        <f t="shared" si="3"/>
        <v>131.02282669385801</v>
      </c>
      <c r="W51" s="3">
        <f t="shared" si="4"/>
        <v>13.7649675349993</v>
      </c>
    </row>
    <row r="52" spans="1:23">
      <c r="A52" s="3">
        <v>298.14999999999998</v>
      </c>
      <c r="B52" s="3">
        <v>323.14999999999998</v>
      </c>
      <c r="C52" s="3">
        <f t="shared" si="7"/>
        <v>50</v>
      </c>
      <c r="D52" s="3">
        <v>273.14999999999998</v>
      </c>
      <c r="E52" s="3">
        <v>4.0383000856246E-2</v>
      </c>
      <c r="F52" s="3">
        <v>1.19114258283665</v>
      </c>
      <c r="G52" s="3">
        <v>1</v>
      </c>
      <c r="H52" s="3">
        <v>-91.904181662371599</v>
      </c>
      <c r="I52" s="3">
        <v>1701.68405363175</v>
      </c>
      <c r="J52" s="3">
        <v>109.136680967861</v>
      </c>
      <c r="K52" s="3">
        <v>1810.82073459961</v>
      </c>
      <c r="L52" s="3">
        <v>229.05404861310899</v>
      </c>
      <c r="M52" s="3">
        <v>-155.74629815410501</v>
      </c>
      <c r="N52" s="3">
        <v>8.4431905436995809</v>
      </c>
      <c r="O52" s="3">
        <v>-147.30310761040499</v>
      </c>
      <c r="P52" s="3">
        <v>128.141510307403</v>
      </c>
      <c r="Q52" s="3">
        <v>11.7281265154131</v>
      </c>
      <c r="R52" s="3">
        <v>3.4185786907355502E-3</v>
      </c>
      <c r="S52" s="3">
        <v>2.9229505135387499</v>
      </c>
      <c r="T52" s="3">
        <f t="shared" si="1"/>
        <v>1829.825563939153</v>
      </c>
      <c r="U52" s="3">
        <f t="shared" si="8"/>
        <v>167.47442466951802</v>
      </c>
      <c r="V52" s="3">
        <f t="shared" si="3"/>
        <v>109.136680967861</v>
      </c>
      <c r="W52" s="3">
        <f t="shared" si="4"/>
        <v>8.4431905436995809</v>
      </c>
    </row>
    <row r="53" spans="1:23">
      <c r="A53" s="3">
        <v>298.14999999999998</v>
      </c>
      <c r="B53" s="3">
        <v>313.14999999999998</v>
      </c>
      <c r="C53" s="3">
        <f t="shared" si="7"/>
        <v>40</v>
      </c>
      <c r="D53" s="3">
        <v>273.14999999999998</v>
      </c>
      <c r="E53" s="3">
        <v>4.0383000856246E-2</v>
      </c>
      <c r="F53" s="3">
        <v>1.19114258283665</v>
      </c>
      <c r="G53" s="3">
        <v>1</v>
      </c>
      <c r="H53" s="3">
        <v>-91.904181662371599</v>
      </c>
      <c r="I53" s="3">
        <v>1701.68405363175</v>
      </c>
      <c r="J53" s="3">
        <v>87.318502006186193</v>
      </c>
      <c r="K53" s="3">
        <v>1789.0025556379301</v>
      </c>
      <c r="L53" s="3">
        <v>201.953673348309</v>
      </c>
      <c r="M53" s="3">
        <v>-155.74629815410501</v>
      </c>
      <c r="N53" s="3">
        <v>4.1825883126067103</v>
      </c>
      <c r="O53" s="3">
        <v>-151.563709841498</v>
      </c>
      <c r="P53" s="3">
        <v>122.55026096219601</v>
      </c>
      <c r="Q53" s="3">
        <v>11.216388519329699</v>
      </c>
      <c r="R53" s="3">
        <v>3.4185786907355502E-3</v>
      </c>
      <c r="S53" s="3">
        <v>2.9229505135387499</v>
      </c>
      <c r="T53" s="3">
        <f t="shared" si="1"/>
        <v>1824.234314593946</v>
      </c>
      <c r="U53" s="3">
        <f t="shared" si="8"/>
        <v>166.96268667343463</v>
      </c>
      <c r="V53" s="3">
        <f t="shared" si="3"/>
        <v>87.318502006186193</v>
      </c>
      <c r="W53" s="3">
        <f t="shared" si="4"/>
        <v>4.1825883126067103</v>
      </c>
    </row>
    <row r="54" spans="1:23">
      <c r="A54" s="3">
        <v>298.14999999999998</v>
      </c>
      <c r="B54" s="3">
        <v>303.14999999999998</v>
      </c>
      <c r="C54" s="3">
        <f t="shared" si="7"/>
        <v>30</v>
      </c>
      <c r="D54" s="3">
        <v>273.14999999999998</v>
      </c>
      <c r="E54" s="3">
        <v>4.0383000856246E-2</v>
      </c>
      <c r="F54" s="3">
        <v>1.19114258283665</v>
      </c>
      <c r="G54" s="3">
        <v>1</v>
      </c>
      <c r="H54" s="3">
        <v>-91.904181662371599</v>
      </c>
      <c r="I54" s="3">
        <v>1701.68405363175</v>
      </c>
      <c r="J54" s="3">
        <v>65.538995137941598</v>
      </c>
      <c r="K54" s="3">
        <v>1767.22304876969</v>
      </c>
      <c r="L54" s="3">
        <v>174.610148377629</v>
      </c>
      <c r="M54" s="3">
        <v>-155.74629815410501</v>
      </c>
      <c r="N54" s="3">
        <v>1.08096643803301</v>
      </c>
      <c r="O54" s="3">
        <v>-154.66533171607199</v>
      </c>
      <c r="P54" s="3">
        <v>116.583309794794</v>
      </c>
      <c r="Q54" s="3">
        <v>10.6702644878998</v>
      </c>
      <c r="R54" s="3">
        <v>3.4185786907355502E-3</v>
      </c>
      <c r="S54" s="3">
        <v>2.9229505135387499</v>
      </c>
      <c r="T54" s="3">
        <f t="shared" si="1"/>
        <v>1818.2673634265441</v>
      </c>
      <c r="U54" s="3">
        <f t="shared" si="8"/>
        <v>166.41656264200483</v>
      </c>
      <c r="V54" s="3">
        <f t="shared" si="3"/>
        <v>65.538995137941598</v>
      </c>
      <c r="W54" s="3">
        <f t="shared" si="4"/>
        <v>1.08096643803301</v>
      </c>
    </row>
    <row r="55" spans="1:23">
      <c r="V55" s="3">
        <f t="shared" si="3"/>
        <v>0</v>
      </c>
      <c r="W55" s="3">
        <f t="shared" si="4"/>
        <v>0</v>
      </c>
    </row>
    <row r="56" spans="1:23" ht="15">
      <c r="A56" s="5" t="s">
        <v>40</v>
      </c>
      <c r="V56" s="3">
        <f t="shared" si="3"/>
        <v>0</v>
      </c>
      <c r="W56" s="3">
        <f t="shared" si="4"/>
        <v>0</v>
      </c>
    </row>
    <row r="57" spans="1:23">
      <c r="A57" s="3">
        <v>298.14999999999998</v>
      </c>
      <c r="B57" s="3">
        <v>453.15</v>
      </c>
      <c r="C57" s="3">
        <f t="shared" ref="C57:C72" si="9">B57-273.15</f>
        <v>180</v>
      </c>
      <c r="D57" s="3">
        <v>283.14999999999998</v>
      </c>
      <c r="E57" s="3">
        <v>4.0383000856246E-2</v>
      </c>
      <c r="F57" s="3">
        <v>1.91380556843293</v>
      </c>
      <c r="G57" s="3">
        <v>1</v>
      </c>
      <c r="H57" s="3">
        <v>-55.150701199103601</v>
      </c>
      <c r="I57" s="3">
        <v>1738.4375340950101</v>
      </c>
      <c r="J57" s="3">
        <v>386.78652206152799</v>
      </c>
      <c r="K57" s="3">
        <v>2125.22405615654</v>
      </c>
      <c r="L57" s="3">
        <v>552.50546003562999</v>
      </c>
      <c r="M57" s="3">
        <v>-92.094518846636703</v>
      </c>
      <c r="N57" s="3">
        <v>132.30036614705199</v>
      </c>
      <c r="O57" s="3">
        <v>40.205847300415698</v>
      </c>
      <c r="P57" s="3">
        <v>179.86277370279399</v>
      </c>
      <c r="Q57" s="3">
        <v>9.5283122215854004</v>
      </c>
      <c r="R57" s="3">
        <v>3.4185786907355502E-3</v>
      </c>
      <c r="S57" s="3">
        <v>2.9229505135387499</v>
      </c>
      <c r="T57" s="3">
        <f t="shared" si="1"/>
        <v>1918.300307797804</v>
      </c>
      <c r="U57" s="3">
        <f>(A57/(273.15+10)-1)*T57</f>
        <v>101.62283106822193</v>
      </c>
      <c r="V57" s="3">
        <f t="shared" si="3"/>
        <v>386.78652206152799</v>
      </c>
      <c r="W57" s="3">
        <f t="shared" si="4"/>
        <v>132.30036614705199</v>
      </c>
    </row>
    <row r="58" spans="1:23">
      <c r="A58" s="3">
        <v>298.14999999999998</v>
      </c>
      <c r="B58" s="3">
        <v>443.15</v>
      </c>
      <c r="C58" s="3">
        <f t="shared" si="9"/>
        <v>170</v>
      </c>
      <c r="D58" s="3">
        <v>283.14999999999998</v>
      </c>
      <c r="E58" s="3">
        <v>4.0383000856246E-2</v>
      </c>
      <c r="F58" s="3">
        <v>1.91380556843293</v>
      </c>
      <c r="G58" s="3">
        <v>1</v>
      </c>
      <c r="H58" s="3">
        <v>-55.150701199103601</v>
      </c>
      <c r="I58" s="3">
        <v>1738.4375340950101</v>
      </c>
      <c r="J58" s="3">
        <v>362.946488788463</v>
      </c>
      <c r="K58" s="3">
        <v>2101.3840228834802</v>
      </c>
      <c r="L58" s="3">
        <v>528.86145508343998</v>
      </c>
      <c r="M58" s="3">
        <v>-92.094518846636703</v>
      </c>
      <c r="N58" s="3">
        <v>118.75717223136</v>
      </c>
      <c r="O58" s="3">
        <v>26.6626533847231</v>
      </c>
      <c r="P58" s="3">
        <v>179.82317111550401</v>
      </c>
      <c r="Q58" s="3">
        <v>9.5262142565162105</v>
      </c>
      <c r="R58" s="3">
        <v>3.4185786907355502E-3</v>
      </c>
      <c r="S58" s="3">
        <v>2.9229505135387499</v>
      </c>
      <c r="T58" s="3">
        <f t="shared" si="1"/>
        <v>1918.2607052105141</v>
      </c>
      <c r="U58" s="3">
        <f t="shared" ref="U58:U72" si="10">(A58/(273.15+10)-1)*T58</f>
        <v>101.62073310315272</v>
      </c>
      <c r="V58" s="3">
        <f t="shared" si="3"/>
        <v>362.946488788463</v>
      </c>
      <c r="W58" s="3">
        <f t="shared" si="4"/>
        <v>118.75717223136</v>
      </c>
    </row>
    <row r="59" spans="1:23">
      <c r="A59" s="3">
        <v>298.14999999999998</v>
      </c>
      <c r="B59" s="3">
        <v>433.15</v>
      </c>
      <c r="C59" s="3">
        <f t="shared" si="9"/>
        <v>160</v>
      </c>
      <c r="D59" s="3">
        <v>283.14999999999998</v>
      </c>
      <c r="E59" s="3">
        <v>4.0383000856246E-2</v>
      </c>
      <c r="F59" s="3">
        <v>1.91380556843293</v>
      </c>
      <c r="G59" s="3">
        <v>1</v>
      </c>
      <c r="H59" s="3">
        <v>-55.150701199103601</v>
      </c>
      <c r="I59" s="3">
        <v>1738.4375340950101</v>
      </c>
      <c r="J59" s="3">
        <v>339.29571354467902</v>
      </c>
      <c r="K59" s="3">
        <v>2077.73324763969</v>
      </c>
      <c r="L59" s="3">
        <v>505.446005604422</v>
      </c>
      <c r="M59" s="3">
        <v>-92.094518846636703</v>
      </c>
      <c r="N59" s="3">
        <v>105.748404313821</v>
      </c>
      <c r="O59" s="3">
        <v>13.6538854671844</v>
      </c>
      <c r="P59" s="3">
        <v>179.77853592893399</v>
      </c>
      <c r="Q59" s="3">
        <v>9.5238496872117704</v>
      </c>
      <c r="R59" s="3">
        <v>3.4185786907355502E-3</v>
      </c>
      <c r="S59" s="3">
        <v>2.9229505135387499</v>
      </c>
      <c r="T59" s="3">
        <f t="shared" si="1"/>
        <v>1918.216070023944</v>
      </c>
      <c r="U59" s="3">
        <f t="shared" si="10"/>
        <v>101.61836853384828</v>
      </c>
      <c r="V59" s="3">
        <f t="shared" si="3"/>
        <v>339.29571354467902</v>
      </c>
      <c r="W59" s="3">
        <f t="shared" si="4"/>
        <v>105.748404313821</v>
      </c>
    </row>
    <row r="60" spans="1:23">
      <c r="A60" s="3">
        <v>298.14999999999998</v>
      </c>
      <c r="B60" s="3">
        <v>423.15</v>
      </c>
      <c r="C60" s="3">
        <f t="shared" si="9"/>
        <v>150</v>
      </c>
      <c r="D60" s="3">
        <v>283.14999999999998</v>
      </c>
      <c r="E60" s="3">
        <v>4.0383000856246E-2</v>
      </c>
      <c r="F60" s="3">
        <v>1.91380556843293</v>
      </c>
      <c r="G60" s="3">
        <v>1</v>
      </c>
      <c r="H60" s="3">
        <v>-55.150701199103601</v>
      </c>
      <c r="I60" s="3">
        <v>1738.4375340950101</v>
      </c>
      <c r="J60" s="3">
        <v>315.82873986629198</v>
      </c>
      <c r="K60" s="3">
        <v>2054.2662739613102</v>
      </c>
      <c r="L60" s="3">
        <v>478.41030833793297</v>
      </c>
      <c r="M60" s="3">
        <v>-92.094518846636703</v>
      </c>
      <c r="N60" s="3">
        <v>93.296921855811107</v>
      </c>
      <c r="O60" s="3">
        <v>1.2024030091743301</v>
      </c>
      <c r="P60" s="3">
        <v>176.12438021471701</v>
      </c>
      <c r="Q60" s="3">
        <v>9.3302691266846107</v>
      </c>
      <c r="R60" s="3">
        <v>3.4185786907355502E-3</v>
      </c>
      <c r="S60" s="3">
        <v>2.9229505135387499</v>
      </c>
      <c r="T60" s="3">
        <f t="shared" si="1"/>
        <v>1914.5619143097269</v>
      </c>
      <c r="U60" s="3">
        <f t="shared" si="10"/>
        <v>101.42478797332116</v>
      </c>
      <c r="V60" s="3">
        <f t="shared" si="3"/>
        <v>315.82873986629198</v>
      </c>
      <c r="W60" s="3">
        <f t="shared" si="4"/>
        <v>93.296921855811107</v>
      </c>
    </row>
    <row r="61" spans="1:23">
      <c r="A61" s="3">
        <v>298.14999999999998</v>
      </c>
      <c r="B61" s="3">
        <v>413.15</v>
      </c>
      <c r="C61" s="3">
        <f t="shared" si="9"/>
        <v>140</v>
      </c>
      <c r="D61" s="3">
        <v>283.14999999999998</v>
      </c>
      <c r="E61" s="3">
        <v>4.0383000856246E-2</v>
      </c>
      <c r="F61" s="3">
        <v>1.91380556843293</v>
      </c>
      <c r="G61" s="3">
        <v>1</v>
      </c>
      <c r="H61" s="3">
        <v>-55.150701199103601</v>
      </c>
      <c r="I61" s="3">
        <v>1738.4375340950101</v>
      </c>
      <c r="J61" s="3">
        <v>292.539375085681</v>
      </c>
      <c r="K61" s="3">
        <v>2030.97690918069</v>
      </c>
      <c r="L61" s="3">
        <v>451.42188921735902</v>
      </c>
      <c r="M61" s="3">
        <v>-92.094518846636703</v>
      </c>
      <c r="N61" s="3">
        <v>81.428120863737803</v>
      </c>
      <c r="O61" s="3">
        <v>-10.666397982898999</v>
      </c>
      <c r="P61" s="3">
        <v>172.32601351592899</v>
      </c>
      <c r="Q61" s="3">
        <v>9.1290489236762902</v>
      </c>
      <c r="R61" s="3">
        <v>3.4185786907355502E-3</v>
      </c>
      <c r="S61" s="3">
        <v>2.9229505135387499</v>
      </c>
      <c r="T61" s="3">
        <f t="shared" si="1"/>
        <v>1910.763547610939</v>
      </c>
      <c r="U61" s="3">
        <f t="shared" si="10"/>
        <v>101.22356777031278</v>
      </c>
      <c r="V61" s="3">
        <f t="shared" si="3"/>
        <v>292.539375085681</v>
      </c>
      <c r="W61" s="3">
        <f t="shared" si="4"/>
        <v>81.428120863737803</v>
      </c>
    </row>
    <row r="62" spans="1:23">
      <c r="A62" s="3">
        <v>298.14999999999998</v>
      </c>
      <c r="B62" s="3">
        <v>403.15</v>
      </c>
      <c r="C62" s="3">
        <f t="shared" si="9"/>
        <v>130</v>
      </c>
      <c r="D62" s="3">
        <v>283.14999999999998</v>
      </c>
      <c r="E62" s="3">
        <v>4.0383000856246E-2</v>
      </c>
      <c r="F62" s="3">
        <v>1.91380556843293</v>
      </c>
      <c r="G62" s="3">
        <v>1</v>
      </c>
      <c r="H62" s="3">
        <v>-55.150701199103601</v>
      </c>
      <c r="I62" s="3">
        <v>1738.4375340950101</v>
      </c>
      <c r="J62" s="3">
        <v>269.42055080920898</v>
      </c>
      <c r="K62" s="3">
        <v>2007.85808490422</v>
      </c>
      <c r="L62" s="3">
        <v>424.51398724060499</v>
      </c>
      <c r="M62" s="3">
        <v>-92.094518846636703</v>
      </c>
      <c r="N62" s="3">
        <v>70.170303447766202</v>
      </c>
      <c r="O62" s="3">
        <v>-21.924215398870501</v>
      </c>
      <c r="P62" s="3">
        <v>168.38442337677199</v>
      </c>
      <c r="Q62" s="3">
        <v>8.9202413937897909</v>
      </c>
      <c r="R62" s="3">
        <v>3.4185786907355502E-3</v>
      </c>
      <c r="S62" s="3">
        <v>2.9229505135387499</v>
      </c>
      <c r="T62" s="3">
        <f t="shared" si="1"/>
        <v>1906.8219574717821</v>
      </c>
      <c r="U62" s="3">
        <f t="shared" si="10"/>
        <v>101.01476024042631</v>
      </c>
      <c r="V62" s="3">
        <f t="shared" si="3"/>
        <v>269.42055080920898</v>
      </c>
      <c r="W62" s="3">
        <f t="shared" si="4"/>
        <v>70.170303447766202</v>
      </c>
    </row>
    <row r="63" spans="1:23">
      <c r="A63" s="3">
        <v>298.14999999999998</v>
      </c>
      <c r="B63" s="3">
        <v>393.15</v>
      </c>
      <c r="C63" s="3">
        <f t="shared" si="9"/>
        <v>120</v>
      </c>
      <c r="D63" s="3">
        <v>283.14999999999998</v>
      </c>
      <c r="E63" s="3">
        <v>4.0383000856246E-2</v>
      </c>
      <c r="F63" s="3">
        <v>1.91380556843293</v>
      </c>
      <c r="G63" s="3">
        <v>1</v>
      </c>
      <c r="H63" s="3">
        <v>-55.150701199103601</v>
      </c>
      <c r="I63" s="3">
        <v>1738.4375340950101</v>
      </c>
      <c r="J63" s="3">
        <v>246.46414585048299</v>
      </c>
      <c r="K63" s="3">
        <v>1984.9016799455001</v>
      </c>
      <c r="L63" s="3">
        <v>397.43356970694703</v>
      </c>
      <c r="M63" s="3">
        <v>-92.094518846636703</v>
      </c>
      <c r="N63" s="3">
        <v>59.5551160010071</v>
      </c>
      <c r="O63" s="3">
        <v>-32.539402845629702</v>
      </c>
      <c r="P63" s="3">
        <v>164.22427820283701</v>
      </c>
      <c r="Q63" s="3">
        <v>8.6998558115576703</v>
      </c>
      <c r="R63" s="3">
        <v>3.4185786907355502E-3</v>
      </c>
      <c r="S63" s="3">
        <v>2.9229505135387499</v>
      </c>
      <c r="T63" s="3">
        <f t="shared" si="1"/>
        <v>1902.6618122978471</v>
      </c>
      <c r="U63" s="3">
        <f t="shared" si="10"/>
        <v>100.7943746581942</v>
      </c>
      <c r="V63" s="3">
        <f t="shared" si="3"/>
        <v>246.46414585048299</v>
      </c>
      <c r="W63" s="3">
        <f t="shared" si="4"/>
        <v>59.5551160010071</v>
      </c>
    </row>
    <row r="64" spans="1:23">
      <c r="A64" s="3">
        <v>298.14999999999998</v>
      </c>
      <c r="B64" s="3">
        <v>383.15</v>
      </c>
      <c r="C64" s="3">
        <f t="shared" si="9"/>
        <v>110</v>
      </c>
      <c r="D64" s="3">
        <v>283.14999999999998</v>
      </c>
      <c r="E64" s="3">
        <v>4.0383000856246E-2</v>
      </c>
      <c r="F64" s="3">
        <v>1.91380556843293</v>
      </c>
      <c r="G64" s="3">
        <v>1</v>
      </c>
      <c r="H64" s="3">
        <v>-55.150701199103601</v>
      </c>
      <c r="I64" s="3">
        <v>1738.4375340950101</v>
      </c>
      <c r="J64" s="3">
        <v>223.66075906878999</v>
      </c>
      <c r="K64" s="3">
        <v>1962.0982931638</v>
      </c>
      <c r="L64" s="3">
        <v>370.51359377046498</v>
      </c>
      <c r="M64" s="3">
        <v>-92.094518846636703</v>
      </c>
      <c r="N64" s="3">
        <v>49.61807261085</v>
      </c>
      <c r="O64" s="3">
        <v>-42.476446235786803</v>
      </c>
      <c r="P64" s="3">
        <v>159.92298115126101</v>
      </c>
      <c r="Q64" s="3">
        <v>8.4719926444248905</v>
      </c>
      <c r="R64" s="3">
        <v>3.4185786907355502E-3</v>
      </c>
      <c r="S64" s="3">
        <v>2.9229505135387499</v>
      </c>
      <c r="T64" s="3">
        <f t="shared" si="1"/>
        <v>1898.360515246271</v>
      </c>
      <c r="U64" s="3">
        <f t="shared" si="10"/>
        <v>100.56651149106143</v>
      </c>
      <c r="V64" s="3">
        <f t="shared" si="3"/>
        <v>223.66075906878999</v>
      </c>
      <c r="W64" s="3">
        <f t="shared" si="4"/>
        <v>49.61807261085</v>
      </c>
    </row>
    <row r="65" spans="1:23">
      <c r="A65" s="3">
        <v>298.14999999999998</v>
      </c>
      <c r="B65" s="3">
        <v>373.15</v>
      </c>
      <c r="C65" s="3">
        <f t="shared" si="9"/>
        <v>100</v>
      </c>
      <c r="D65" s="3">
        <v>283.14999999999998</v>
      </c>
      <c r="E65" s="3">
        <v>4.0383000856246E-2</v>
      </c>
      <c r="F65" s="3">
        <v>1.91380556843293</v>
      </c>
      <c r="G65" s="3">
        <v>1</v>
      </c>
      <c r="H65" s="3">
        <v>-55.150701199103601</v>
      </c>
      <c r="I65" s="3">
        <v>1738.4375340950101</v>
      </c>
      <c r="J65" s="3">
        <v>200.99941459995699</v>
      </c>
      <c r="K65" s="3">
        <v>1939.4369486949699</v>
      </c>
      <c r="L65" s="3">
        <v>343.51366358348901</v>
      </c>
      <c r="M65" s="3">
        <v>-92.094518846636703</v>
      </c>
      <c r="N65" s="3">
        <v>40.399185568797499</v>
      </c>
      <c r="O65" s="3">
        <v>-51.695333277839197</v>
      </c>
      <c r="P65" s="3">
        <v>155.40526144310601</v>
      </c>
      <c r="Q65" s="3">
        <v>8.2326643886511999</v>
      </c>
      <c r="R65" s="3">
        <v>3.4185786907355502E-3</v>
      </c>
      <c r="S65" s="3">
        <v>2.9229505135387499</v>
      </c>
      <c r="T65" s="3">
        <f t="shared" si="1"/>
        <v>1893.842795538116</v>
      </c>
      <c r="U65" s="3">
        <f t="shared" si="10"/>
        <v>100.32718323528773</v>
      </c>
      <c r="V65" s="3">
        <f t="shared" si="3"/>
        <v>200.99941459995699</v>
      </c>
      <c r="W65" s="3">
        <f t="shared" si="4"/>
        <v>40.399185568797499</v>
      </c>
    </row>
    <row r="66" spans="1:23">
      <c r="A66" s="3">
        <v>298.14999999999998</v>
      </c>
      <c r="B66" s="3">
        <v>363.15</v>
      </c>
      <c r="C66" s="3">
        <f t="shared" si="9"/>
        <v>90</v>
      </c>
      <c r="D66" s="3">
        <v>283.14999999999998</v>
      </c>
      <c r="E66" s="3">
        <v>4.0383000856246E-2</v>
      </c>
      <c r="F66" s="3">
        <v>1.91380556843293</v>
      </c>
      <c r="G66" s="3">
        <v>1</v>
      </c>
      <c r="H66" s="3">
        <v>-55.150701199103601</v>
      </c>
      <c r="I66" s="3">
        <v>1738.4375340950101</v>
      </c>
      <c r="J66" s="3">
        <v>178.467174740692</v>
      </c>
      <c r="K66" s="3">
        <v>1916.9047088357099</v>
      </c>
      <c r="L66" s="3">
        <v>316.48829078848502</v>
      </c>
      <c r="M66" s="3">
        <v>-92.094518846636703</v>
      </c>
      <c r="N66" s="3">
        <v>31.943732226752001</v>
      </c>
      <c r="O66" s="3">
        <v>-60.150786619884798</v>
      </c>
      <c r="P66" s="3">
        <v>150.67196458702</v>
      </c>
      <c r="Q66" s="3">
        <v>7.98191583544165</v>
      </c>
      <c r="R66" s="3">
        <v>3.4185786907355502E-3</v>
      </c>
      <c r="S66" s="3">
        <v>2.9229505135387499</v>
      </c>
      <c r="T66" s="3">
        <f t="shared" si="1"/>
        <v>1889.1094986820301</v>
      </c>
      <c r="U66" s="3">
        <f t="shared" si="10"/>
        <v>100.07643468207817</v>
      </c>
      <c r="V66" s="3">
        <f t="shared" si="3"/>
        <v>178.467174740692</v>
      </c>
      <c r="W66" s="3">
        <f t="shared" si="4"/>
        <v>31.943732226752001</v>
      </c>
    </row>
    <row r="67" spans="1:23">
      <c r="A67" s="3">
        <v>298.14999999999998</v>
      </c>
      <c r="B67" s="3">
        <v>353.15</v>
      </c>
      <c r="C67" s="3">
        <f t="shared" si="9"/>
        <v>80</v>
      </c>
      <c r="D67" s="3">
        <v>283.14999999999998</v>
      </c>
      <c r="E67" s="3">
        <v>4.0383000856246E-2</v>
      </c>
      <c r="F67" s="3">
        <v>1.91380556843293</v>
      </c>
      <c r="G67" s="3">
        <v>1</v>
      </c>
      <c r="H67" s="3">
        <v>-55.150701199103601</v>
      </c>
      <c r="I67" s="3">
        <v>1738.4375340950101</v>
      </c>
      <c r="J67" s="3">
        <v>156.04862508687299</v>
      </c>
      <c r="K67" s="3">
        <v>1894.4861591818899</v>
      </c>
      <c r="L67" s="3">
        <v>289.22503257609799</v>
      </c>
      <c r="M67" s="3">
        <v>-92.094518846636703</v>
      </c>
      <c r="N67" s="3">
        <v>24.303198017210899</v>
      </c>
      <c r="O67" s="3">
        <v>-67.7913208294258</v>
      </c>
      <c r="P67" s="3">
        <v>145.648007747197</v>
      </c>
      <c r="Q67" s="3">
        <v>7.71576943742875</v>
      </c>
      <c r="R67" s="3">
        <v>3.4185786907355502E-3</v>
      </c>
      <c r="S67" s="3">
        <v>2.9229505135387499</v>
      </c>
      <c r="T67" s="3">
        <f t="shared" si="1"/>
        <v>1884.085541842207</v>
      </c>
      <c r="U67" s="3">
        <f t="shared" si="10"/>
        <v>99.810288284065294</v>
      </c>
      <c r="V67" s="3">
        <f t="shared" si="3"/>
        <v>156.04862508687299</v>
      </c>
      <c r="W67" s="3">
        <f t="shared" si="4"/>
        <v>24.303198017210899</v>
      </c>
    </row>
    <row r="68" spans="1:23">
      <c r="A68" s="3">
        <v>298.14999999999998</v>
      </c>
      <c r="B68" s="3">
        <v>343.15</v>
      </c>
      <c r="C68" s="3">
        <f t="shared" si="9"/>
        <v>70</v>
      </c>
      <c r="D68" s="3">
        <v>283.14999999999998</v>
      </c>
      <c r="E68" s="3">
        <v>4.0383000856246E-2</v>
      </c>
      <c r="F68" s="3">
        <v>1.91380556843293</v>
      </c>
      <c r="G68" s="3">
        <v>1</v>
      </c>
      <c r="H68" s="3">
        <v>-55.150701199103601</v>
      </c>
      <c r="I68" s="3">
        <v>1738.4375340950101</v>
      </c>
      <c r="J68" s="3">
        <v>133.72518058435799</v>
      </c>
      <c r="K68" s="3">
        <v>1872.1627146793701</v>
      </c>
      <c r="L68" s="3">
        <v>261.93232770607602</v>
      </c>
      <c r="M68" s="3">
        <v>-92.094518846636703</v>
      </c>
      <c r="N68" s="3">
        <v>17.536450899886699</v>
      </c>
      <c r="O68" s="3">
        <v>-74.55806794675</v>
      </c>
      <c r="P68" s="3">
        <v>140.37123042692599</v>
      </c>
      <c r="Q68" s="3">
        <v>7.4362297595051698</v>
      </c>
      <c r="R68" s="3">
        <v>3.4185786907355502E-3</v>
      </c>
      <c r="S68" s="3">
        <v>2.9229505135387499</v>
      </c>
      <c r="T68" s="3">
        <f t="shared" ref="T68:T72" si="11">I68+P68</f>
        <v>1878.8087645219362</v>
      </c>
      <c r="U68" s="3">
        <f t="shared" si="10"/>
        <v>99.530748606141699</v>
      </c>
      <c r="V68" s="3">
        <f t="shared" ref="V68:V72" si="12">J68</f>
        <v>133.72518058435799</v>
      </c>
      <c r="W68" s="3">
        <f t="shared" ref="W68:W72" si="13">N68</f>
        <v>17.536450899886699</v>
      </c>
    </row>
    <row r="69" spans="1:23">
      <c r="A69" s="3">
        <v>298.14999999999998</v>
      </c>
      <c r="B69" s="3">
        <v>333.15</v>
      </c>
      <c r="C69" s="3">
        <f t="shared" si="9"/>
        <v>60</v>
      </c>
      <c r="D69" s="3">
        <v>283.14999999999998</v>
      </c>
      <c r="E69" s="3">
        <v>4.0383000856246E-2</v>
      </c>
      <c r="F69" s="3">
        <v>1.91380556843293</v>
      </c>
      <c r="G69" s="3">
        <v>1</v>
      </c>
      <c r="H69" s="3">
        <v>-55.150701199103601</v>
      </c>
      <c r="I69" s="3">
        <v>1738.4375340950101</v>
      </c>
      <c r="J69" s="3">
        <v>111.47413697332399</v>
      </c>
      <c r="K69" s="3">
        <v>1849.91167106834</v>
      </c>
      <c r="L69" s="3">
        <v>234.55337523358099</v>
      </c>
      <c r="M69" s="3">
        <v>-92.094518846636703</v>
      </c>
      <c r="N69" s="3">
        <v>11.711225556255</v>
      </c>
      <c r="O69" s="3">
        <v>-80.383293290381701</v>
      </c>
      <c r="P69" s="3">
        <v>134.80294570858501</v>
      </c>
      <c r="Q69" s="3">
        <v>7.1412473446186304</v>
      </c>
      <c r="R69" s="3">
        <v>3.4185786907355502E-3</v>
      </c>
      <c r="S69" s="3">
        <v>2.9229505135387499</v>
      </c>
      <c r="T69" s="3">
        <f t="shared" si="11"/>
        <v>1873.240479803595</v>
      </c>
      <c r="U69" s="3">
        <f t="shared" si="10"/>
        <v>99.235766191255195</v>
      </c>
      <c r="V69" s="3">
        <f t="shared" si="12"/>
        <v>111.47413697332399</v>
      </c>
      <c r="W69" s="3">
        <f t="shared" si="13"/>
        <v>11.711225556255</v>
      </c>
    </row>
    <row r="70" spans="1:23">
      <c r="A70" s="3">
        <v>298.14999999999998</v>
      </c>
      <c r="B70" s="3">
        <v>323.14999999999998</v>
      </c>
      <c r="C70" s="3">
        <f t="shared" si="9"/>
        <v>50</v>
      </c>
      <c r="D70" s="3">
        <v>283.14999999999998</v>
      </c>
      <c r="E70" s="3">
        <v>4.0383000856246E-2</v>
      </c>
      <c r="F70" s="3">
        <v>1.91380556843293</v>
      </c>
      <c r="G70" s="3">
        <v>1</v>
      </c>
      <c r="H70" s="3">
        <v>-55.150701199103601</v>
      </c>
      <c r="I70" s="3">
        <v>1738.4375340950101</v>
      </c>
      <c r="J70" s="3">
        <v>89.267354898676302</v>
      </c>
      <c r="K70" s="3">
        <v>1827.70488899369</v>
      </c>
      <c r="L70" s="3">
        <v>206.91938843324399</v>
      </c>
      <c r="M70" s="3">
        <v>-92.094518846636703</v>
      </c>
      <c r="N70" s="3">
        <v>6.9060308601791904</v>
      </c>
      <c r="O70" s="3">
        <v>-85.188487986457602</v>
      </c>
      <c r="P70" s="3">
        <v>128.865646376271</v>
      </c>
      <c r="Q70" s="3">
        <v>6.8267162127637704</v>
      </c>
      <c r="R70" s="3">
        <v>3.4185786907355502E-3</v>
      </c>
      <c r="S70" s="3">
        <v>2.9229505135387499</v>
      </c>
      <c r="T70" s="3">
        <f t="shared" si="11"/>
        <v>1867.3031804712809</v>
      </c>
      <c r="U70" s="3">
        <f t="shared" si="10"/>
        <v>98.921235059400303</v>
      </c>
      <c r="V70" s="3">
        <f t="shared" si="12"/>
        <v>89.267354898676302</v>
      </c>
      <c r="W70" s="3">
        <f t="shared" si="13"/>
        <v>6.9060308601791904</v>
      </c>
    </row>
    <row r="71" spans="1:23">
      <c r="A71" s="3">
        <v>298.14999999999998</v>
      </c>
      <c r="B71" s="3">
        <v>313.14999999999998</v>
      </c>
      <c r="C71" s="3">
        <f t="shared" si="9"/>
        <v>40</v>
      </c>
      <c r="D71" s="3">
        <v>283.14999999999998</v>
      </c>
      <c r="E71" s="3">
        <v>4.0383000856246E-2</v>
      </c>
      <c r="F71" s="3">
        <v>1.91380556843293</v>
      </c>
      <c r="G71" s="3">
        <v>1</v>
      </c>
      <c r="H71" s="3">
        <v>-55.150701199103601</v>
      </c>
      <c r="I71" s="3">
        <v>1738.4375340950101</v>
      </c>
      <c r="J71" s="3">
        <v>67.069405807487897</v>
      </c>
      <c r="K71" s="3">
        <v>1805.5069399025001</v>
      </c>
      <c r="L71" s="3">
        <v>178.88994101151599</v>
      </c>
      <c r="M71" s="3">
        <v>-92.094518846636703</v>
      </c>
      <c r="N71" s="3">
        <v>3.21264916848896</v>
      </c>
      <c r="O71" s="3">
        <v>-88.881869678147794</v>
      </c>
      <c r="P71" s="3">
        <v>122.47971368495899</v>
      </c>
      <c r="Q71" s="3">
        <v>6.4884185247196999</v>
      </c>
      <c r="R71" s="3">
        <v>3.4185786907355502E-3</v>
      </c>
      <c r="S71" s="3">
        <v>2.9229505135387499</v>
      </c>
      <c r="T71" s="3">
        <f t="shared" si="11"/>
        <v>1860.9172477799691</v>
      </c>
      <c r="U71" s="3">
        <f t="shared" si="10"/>
        <v>98.582937371356238</v>
      </c>
      <c r="V71" s="3">
        <f t="shared" si="12"/>
        <v>67.069405807487897</v>
      </c>
      <c r="W71" s="3">
        <f t="shared" si="13"/>
        <v>3.21264916848896</v>
      </c>
    </row>
    <row r="72" spans="1:23">
      <c r="A72" s="3">
        <v>298.14999999999998</v>
      </c>
      <c r="B72" s="3">
        <v>303.14999999999998</v>
      </c>
      <c r="C72" s="3">
        <f t="shared" si="9"/>
        <v>30</v>
      </c>
      <c r="D72" s="3">
        <v>283.14999999999998</v>
      </c>
      <c r="E72" s="3">
        <v>4.0383000856246E-2</v>
      </c>
      <c r="F72" s="3">
        <v>1.91380556843293</v>
      </c>
      <c r="G72" s="3">
        <v>1</v>
      </c>
      <c r="H72" s="3">
        <v>-55.150701199103601</v>
      </c>
      <c r="I72" s="3">
        <v>1738.4375340950101</v>
      </c>
      <c r="J72" s="3">
        <v>44.834916335858601</v>
      </c>
      <c r="K72" s="3">
        <v>1783.2724504308701</v>
      </c>
      <c r="L72" s="3">
        <v>150.60087383519601</v>
      </c>
      <c r="M72" s="3">
        <v>-92.094518846636703</v>
      </c>
      <c r="N72" s="3">
        <v>0.73948402335244201</v>
      </c>
      <c r="O72" s="3">
        <v>-91.355034823284299</v>
      </c>
      <c r="P72" s="3">
        <v>115.63691268818199</v>
      </c>
      <c r="Q72" s="3">
        <v>6.1259180304528504</v>
      </c>
      <c r="R72" s="3">
        <v>3.4185786907355502E-3</v>
      </c>
      <c r="S72" s="3">
        <v>2.9229505135387499</v>
      </c>
      <c r="T72" s="3">
        <f t="shared" si="11"/>
        <v>1854.0744467831921</v>
      </c>
      <c r="U72" s="3">
        <f t="shared" si="10"/>
        <v>98.220436877089398</v>
      </c>
      <c r="V72" s="3">
        <f t="shared" si="12"/>
        <v>44.834916335858601</v>
      </c>
      <c r="W72" s="3">
        <f t="shared" si="13"/>
        <v>0.73948402335244201</v>
      </c>
    </row>
    <row r="74" spans="1:23" ht="15">
      <c r="A74" s="5" t="s">
        <v>46</v>
      </c>
    </row>
    <row r="75" spans="1:23">
      <c r="A75" s="3">
        <v>298.14999999999998</v>
      </c>
      <c r="B75" s="3">
        <v>453.15</v>
      </c>
      <c r="C75" s="3">
        <f t="shared" ref="C75:C90" si="14">B75-273.15</f>
        <v>180</v>
      </c>
      <c r="D75" s="3">
        <v>283.14999999999998</v>
      </c>
      <c r="E75" s="3">
        <v>4.0383000856246E-2</v>
      </c>
      <c r="F75" s="3">
        <v>0.20341264431852699</v>
      </c>
      <c r="G75" s="3">
        <v>1</v>
      </c>
      <c r="H75" s="3">
        <v>-63.064088347563001</v>
      </c>
      <c r="I75" s="3">
        <v>2374.0535587112599</v>
      </c>
      <c r="J75" s="3">
        <v>377.163082979514</v>
      </c>
      <c r="K75" s="3">
        <v>2751.2166416907799</v>
      </c>
      <c r="L75" s="3">
        <v>302.22991683580801</v>
      </c>
      <c r="M75" s="3">
        <v>-125.766566769094</v>
      </c>
      <c r="N75" s="3">
        <v>129.00866790648701</v>
      </c>
      <c r="O75" s="3">
        <v>3.2421011373935902</v>
      </c>
      <c r="P75" s="3">
        <v>0</v>
      </c>
      <c r="Q75" s="3">
        <v>0</v>
      </c>
      <c r="R75" s="3">
        <v>3.9469654528478098E-3</v>
      </c>
      <c r="S75" s="3">
        <v>3.50588235294118</v>
      </c>
      <c r="T75" s="3">
        <f t="shared" ref="T75:T90" si="15">I75+P75</f>
        <v>2374.0535587112599</v>
      </c>
      <c r="U75" s="3">
        <f t="shared" ref="U75:U90" si="16">(A75/(273.15+10)-1)*T75</f>
        <v>125.76656676909369</v>
      </c>
      <c r="V75" s="3">
        <f t="shared" ref="V75:V90" si="17">J75</f>
        <v>377.163082979514</v>
      </c>
      <c r="W75" s="3">
        <f t="shared" ref="W75:W90" si="18">N75</f>
        <v>129.00866790648701</v>
      </c>
    </row>
    <row r="76" spans="1:23">
      <c r="A76" s="3">
        <v>298.14999999999998</v>
      </c>
      <c r="B76" s="3">
        <v>443.15</v>
      </c>
      <c r="C76" s="3">
        <f t="shared" si="14"/>
        <v>170</v>
      </c>
      <c r="D76" s="3">
        <v>283.14999999999998</v>
      </c>
      <c r="E76" s="3">
        <v>4.0383000856246E-2</v>
      </c>
      <c r="F76" s="3">
        <v>0.20341264431852699</v>
      </c>
      <c r="G76" s="3">
        <v>1</v>
      </c>
      <c r="H76" s="3">
        <v>-63.064088347563001</v>
      </c>
      <c r="I76" s="3">
        <v>2374.0535587112599</v>
      </c>
      <c r="J76" s="3">
        <v>353.499857972428</v>
      </c>
      <c r="K76" s="3">
        <v>2727.5534166836901</v>
      </c>
      <c r="L76" s="3">
        <v>295.16579667049501</v>
      </c>
      <c r="M76" s="3">
        <v>-125.766566769094</v>
      </c>
      <c r="N76" s="3">
        <v>115.666206489907</v>
      </c>
      <c r="O76" s="3">
        <v>-10.1003602791871</v>
      </c>
      <c r="P76" s="3">
        <v>0</v>
      </c>
      <c r="Q76" s="3">
        <v>0</v>
      </c>
      <c r="R76" s="3">
        <v>3.9469654528478098E-3</v>
      </c>
      <c r="S76" s="3">
        <v>3.50588235294118</v>
      </c>
      <c r="T76" s="3">
        <f t="shared" si="15"/>
        <v>2374.0535587112599</v>
      </c>
      <c r="U76" s="3">
        <f t="shared" si="16"/>
        <v>125.76656676909369</v>
      </c>
      <c r="V76" s="3">
        <f t="shared" si="17"/>
        <v>353.499857972428</v>
      </c>
      <c r="W76" s="3">
        <f t="shared" si="18"/>
        <v>115.666206489907</v>
      </c>
    </row>
    <row r="77" spans="1:23">
      <c r="A77" s="3">
        <v>298.14999999999998</v>
      </c>
      <c r="B77" s="3">
        <v>433.15</v>
      </c>
      <c r="C77" s="3">
        <f t="shared" si="14"/>
        <v>160</v>
      </c>
      <c r="D77" s="3">
        <v>283.14999999999998</v>
      </c>
      <c r="E77" s="3">
        <v>4.0383000856246E-2</v>
      </c>
      <c r="F77" s="3">
        <v>0.20341264431852699</v>
      </c>
      <c r="G77" s="3">
        <v>1</v>
      </c>
      <c r="H77" s="3">
        <v>-63.064088347563001</v>
      </c>
      <c r="I77" s="3">
        <v>2374.0535587112599</v>
      </c>
      <c r="J77" s="3">
        <v>330.04298973511197</v>
      </c>
      <c r="K77" s="3">
        <v>2704.09654844637</v>
      </c>
      <c r="L77" s="3">
        <v>288.12058771437501</v>
      </c>
      <c r="M77" s="3">
        <v>-125.766566769094</v>
      </c>
      <c r="N77" s="3">
        <v>102.864604904167</v>
      </c>
      <c r="O77" s="3">
        <v>-22.901961864926299</v>
      </c>
      <c r="P77" s="3">
        <v>0</v>
      </c>
      <c r="Q77" s="3">
        <v>0</v>
      </c>
      <c r="R77" s="3">
        <v>3.9469654528478098E-3</v>
      </c>
      <c r="S77" s="3">
        <v>3.50588235294118</v>
      </c>
      <c r="T77" s="3">
        <f t="shared" si="15"/>
        <v>2374.0535587112599</v>
      </c>
      <c r="U77" s="3">
        <f t="shared" si="16"/>
        <v>125.76656676909369</v>
      </c>
      <c r="V77" s="3">
        <f t="shared" si="17"/>
        <v>330.04298973511197</v>
      </c>
      <c r="W77" s="3">
        <f t="shared" si="18"/>
        <v>102.864604904167</v>
      </c>
    </row>
    <row r="78" spans="1:23">
      <c r="A78" s="3">
        <v>298.14999999999998</v>
      </c>
      <c r="B78" s="3">
        <v>423.15</v>
      </c>
      <c r="C78" s="3">
        <f t="shared" si="14"/>
        <v>150</v>
      </c>
      <c r="D78" s="3">
        <v>283.14999999999998</v>
      </c>
      <c r="E78" s="3">
        <v>4.0383000856246E-2</v>
      </c>
      <c r="F78" s="3">
        <v>0.20341264431852699</v>
      </c>
      <c r="G78" s="3">
        <v>1</v>
      </c>
      <c r="H78" s="3">
        <v>-63.064088347563001</v>
      </c>
      <c r="I78" s="3">
        <v>2374.0535587112599</v>
      </c>
      <c r="J78" s="3">
        <v>306.78947161907701</v>
      </c>
      <c r="K78" s="3">
        <v>2680.8430303303398</v>
      </c>
      <c r="L78" s="3">
        <v>281.09474579384101</v>
      </c>
      <c r="M78" s="3">
        <v>-125.766566769094</v>
      </c>
      <c r="N78" s="3">
        <v>90.626690186422394</v>
      </c>
      <c r="O78" s="3">
        <v>-35.139876582671299</v>
      </c>
      <c r="P78" s="3">
        <v>0</v>
      </c>
      <c r="Q78" s="3">
        <v>0</v>
      </c>
      <c r="R78" s="3">
        <v>3.9469654528478098E-3</v>
      </c>
      <c r="S78" s="3">
        <v>3.50588235294118</v>
      </c>
      <c r="T78" s="3">
        <f t="shared" si="15"/>
        <v>2374.0535587112599</v>
      </c>
      <c r="U78" s="3">
        <f t="shared" si="16"/>
        <v>125.76656676909369</v>
      </c>
      <c r="V78" s="3">
        <f t="shared" si="17"/>
        <v>306.78947161907701</v>
      </c>
      <c r="W78" s="3">
        <f t="shared" si="18"/>
        <v>90.626690186422394</v>
      </c>
    </row>
    <row r="79" spans="1:23">
      <c r="A79" s="3">
        <v>298.14999999999998</v>
      </c>
      <c r="B79" s="3">
        <v>413.15</v>
      </c>
      <c r="C79" s="3">
        <f t="shared" si="14"/>
        <v>140</v>
      </c>
      <c r="D79" s="3">
        <v>283.14999999999998</v>
      </c>
      <c r="E79" s="3">
        <v>4.0383000856246E-2</v>
      </c>
      <c r="F79" s="3">
        <v>0.20341264431852699</v>
      </c>
      <c r="G79" s="3">
        <v>1</v>
      </c>
      <c r="H79" s="3">
        <v>-63.064088347563001</v>
      </c>
      <c r="I79" s="3">
        <v>2374.0535587112599</v>
      </c>
      <c r="J79" s="3">
        <v>283.73602879642402</v>
      </c>
      <c r="K79" s="3">
        <v>2657.7895875076802</v>
      </c>
      <c r="L79" s="3">
        <v>274.08865696563601</v>
      </c>
      <c r="M79" s="3">
        <v>-125.766566769094</v>
      </c>
      <c r="N79" s="3">
        <v>78.977715869753695</v>
      </c>
      <c r="O79" s="3">
        <v>-46.788850899339998</v>
      </c>
      <c r="P79" s="3">
        <v>0</v>
      </c>
      <c r="Q79" s="3">
        <v>0</v>
      </c>
      <c r="R79" s="3">
        <v>3.9469654528478098E-3</v>
      </c>
      <c r="S79" s="3">
        <v>3.50588235294118</v>
      </c>
      <c r="T79" s="3">
        <f t="shared" si="15"/>
        <v>2374.0535587112599</v>
      </c>
      <c r="U79" s="3">
        <f t="shared" si="16"/>
        <v>125.76656676909369</v>
      </c>
      <c r="V79" s="3">
        <f t="shared" si="17"/>
        <v>283.73602879642402</v>
      </c>
      <c r="W79" s="3">
        <f t="shared" si="18"/>
        <v>78.977715869753695</v>
      </c>
    </row>
    <row r="80" spans="1:23">
      <c r="A80" s="3">
        <v>298.14999999999998</v>
      </c>
      <c r="B80" s="3">
        <v>403.15</v>
      </c>
      <c r="C80" s="3">
        <f t="shared" si="14"/>
        <v>130</v>
      </c>
      <c r="D80" s="3">
        <v>283.14999999999998</v>
      </c>
      <c r="E80" s="3">
        <v>4.0383000856246E-2</v>
      </c>
      <c r="F80" s="3">
        <v>0.20341264431852699</v>
      </c>
      <c r="G80" s="3">
        <v>1</v>
      </c>
      <c r="H80" s="3">
        <v>-63.064088347563001</v>
      </c>
      <c r="I80" s="3">
        <v>2374.0535587112599</v>
      </c>
      <c r="J80" s="3">
        <v>260.87909103940001</v>
      </c>
      <c r="K80" s="3">
        <v>2634.9326497506599</v>
      </c>
      <c r="L80" s="3">
        <v>267.10275150985598</v>
      </c>
      <c r="M80" s="3">
        <v>-125.766566769094</v>
      </c>
      <c r="N80" s="3">
        <v>67.945689096209904</v>
      </c>
      <c r="O80" s="3">
        <v>-57.820877672883803</v>
      </c>
      <c r="P80" s="3">
        <v>7.3872520472446901</v>
      </c>
      <c r="Q80" s="3">
        <v>0.39134303623051497</v>
      </c>
      <c r="R80" s="3">
        <v>3.9469654528478098E-3</v>
      </c>
      <c r="S80" s="3">
        <v>3.50588235294118</v>
      </c>
      <c r="T80" s="3">
        <f t="shared" si="15"/>
        <v>2381.4408107585045</v>
      </c>
      <c r="U80" s="3">
        <f t="shared" si="16"/>
        <v>126.15790980532419</v>
      </c>
      <c r="V80" s="3">
        <f t="shared" si="17"/>
        <v>260.87909103940001</v>
      </c>
      <c r="W80" s="3">
        <f t="shared" si="18"/>
        <v>67.945689096209904</v>
      </c>
    </row>
    <row r="81" spans="1:23">
      <c r="A81" s="3">
        <v>298.14999999999998</v>
      </c>
      <c r="B81" s="3">
        <v>393.15</v>
      </c>
      <c r="C81" s="3">
        <f t="shared" si="14"/>
        <v>120</v>
      </c>
      <c r="D81" s="3">
        <v>283.14999999999998</v>
      </c>
      <c r="E81" s="3">
        <v>4.0383000856246E-2</v>
      </c>
      <c r="F81" s="3">
        <v>0.20341264431852699</v>
      </c>
      <c r="G81" s="3">
        <v>1</v>
      </c>
      <c r="H81" s="3">
        <v>-63.064088347563001</v>
      </c>
      <c r="I81" s="3">
        <v>2374.0535587112599</v>
      </c>
      <c r="J81" s="3">
        <v>238.21476064057401</v>
      </c>
      <c r="K81" s="3">
        <v>2612.2683193518301</v>
      </c>
      <c r="L81" s="3">
        <v>260.137402846437</v>
      </c>
      <c r="M81" s="3">
        <v>-125.766566769094</v>
      </c>
      <c r="N81" s="3">
        <v>57.5617506317042</v>
      </c>
      <c r="O81" s="3">
        <v>-68.2048161373895</v>
      </c>
      <c r="P81" s="3">
        <v>23.086233824406101</v>
      </c>
      <c r="Q81" s="3">
        <v>1.22300373429663</v>
      </c>
      <c r="R81" s="3">
        <v>3.9469654528478098E-3</v>
      </c>
      <c r="S81" s="3">
        <v>3.50588235294118</v>
      </c>
      <c r="T81" s="3">
        <f t="shared" si="15"/>
        <v>2397.1397925356659</v>
      </c>
      <c r="U81" s="3">
        <f t="shared" si="16"/>
        <v>126.98957050339031</v>
      </c>
      <c r="V81" s="3">
        <f t="shared" si="17"/>
        <v>238.21476064057401</v>
      </c>
      <c r="W81" s="3">
        <f t="shared" si="18"/>
        <v>57.5617506317042</v>
      </c>
    </row>
    <row r="82" spans="1:23">
      <c r="A82" s="3">
        <v>298.14999999999998</v>
      </c>
      <c r="B82" s="3">
        <v>383.15</v>
      </c>
      <c r="C82" s="3">
        <f t="shared" si="14"/>
        <v>110</v>
      </c>
      <c r="D82" s="3">
        <v>283.14999999999998</v>
      </c>
      <c r="E82" s="3">
        <v>4.0383000856246E-2</v>
      </c>
      <c r="F82" s="3">
        <v>0.20341264431852699</v>
      </c>
      <c r="G82" s="3">
        <v>1</v>
      </c>
      <c r="H82" s="3">
        <v>-63.064088347563001</v>
      </c>
      <c r="I82" s="3">
        <v>2374.0535587112599</v>
      </c>
      <c r="J82" s="3">
        <v>215.73877420282801</v>
      </c>
      <c r="K82" s="3">
        <v>2589.7923329140899</v>
      </c>
      <c r="L82" s="3">
        <v>253.19295205934199</v>
      </c>
      <c r="M82" s="3">
        <v>-125.766566769094</v>
      </c>
      <c r="N82" s="3">
        <v>47.860618053609201</v>
      </c>
      <c r="O82" s="3">
        <v>-77.905948715484499</v>
      </c>
      <c r="P82" s="3">
        <v>38.6177694671564</v>
      </c>
      <c r="Q82" s="3">
        <v>2.0457938972535601</v>
      </c>
      <c r="R82" s="3">
        <v>3.9469654528478098E-3</v>
      </c>
      <c r="S82" s="3">
        <v>3.50588235294118</v>
      </c>
      <c r="T82" s="3">
        <f t="shared" si="15"/>
        <v>2412.6713281784164</v>
      </c>
      <c r="U82" s="3">
        <f t="shared" si="16"/>
        <v>127.81236066634725</v>
      </c>
      <c r="V82" s="3">
        <f t="shared" si="17"/>
        <v>215.73877420282801</v>
      </c>
      <c r="W82" s="3">
        <f t="shared" si="18"/>
        <v>47.860618053609201</v>
      </c>
    </row>
    <row r="83" spans="1:23">
      <c r="A83" s="3">
        <v>298.14999999999998</v>
      </c>
      <c r="B83" s="3">
        <v>373.15</v>
      </c>
      <c r="C83" s="3">
        <f t="shared" si="14"/>
        <v>100</v>
      </c>
      <c r="D83" s="3">
        <v>283.14999999999998</v>
      </c>
      <c r="E83" s="3">
        <v>4.0383000856246E-2</v>
      </c>
      <c r="F83" s="3">
        <v>0.20341264431852699</v>
      </c>
      <c r="G83" s="3">
        <v>1</v>
      </c>
      <c r="H83" s="3">
        <v>-63.064088347563001</v>
      </c>
      <c r="I83" s="3">
        <v>2374.0535587112599</v>
      </c>
      <c r="J83" s="3">
        <v>193.446456602008</v>
      </c>
      <c r="K83" s="3">
        <v>2567.5000153132701</v>
      </c>
      <c r="L83" s="3">
        <v>246.269700028719</v>
      </c>
      <c r="M83" s="3">
        <v>-125.766566769094</v>
      </c>
      <c r="N83" s="3">
        <v>38.881104770603301</v>
      </c>
      <c r="O83" s="3">
        <v>-86.885461998490399</v>
      </c>
      <c r="P83" s="3">
        <v>53.986835010937199</v>
      </c>
      <c r="Q83" s="3">
        <v>2.8599771328414501</v>
      </c>
      <c r="R83" s="3">
        <v>3.9469654528478098E-3</v>
      </c>
      <c r="S83" s="3">
        <v>3.50588235294118</v>
      </c>
      <c r="T83" s="3">
        <f t="shared" si="15"/>
        <v>2428.0403937221972</v>
      </c>
      <c r="U83" s="3">
        <f t="shared" si="16"/>
        <v>128.62654390193515</v>
      </c>
      <c r="V83" s="3">
        <f t="shared" si="17"/>
        <v>193.446456602008</v>
      </c>
      <c r="W83" s="3">
        <f t="shared" si="18"/>
        <v>38.881104770603301</v>
      </c>
    </row>
    <row r="84" spans="1:23">
      <c r="A84" s="3">
        <v>298.14999999999998</v>
      </c>
      <c r="B84" s="3">
        <v>363.15</v>
      </c>
      <c r="C84" s="3">
        <f t="shared" si="14"/>
        <v>90</v>
      </c>
      <c r="D84" s="3">
        <v>283.14999999999998</v>
      </c>
      <c r="E84" s="3">
        <v>4.0383000856246E-2</v>
      </c>
      <c r="F84" s="3">
        <v>0.20341264431852699</v>
      </c>
      <c r="G84" s="3">
        <v>1</v>
      </c>
      <c r="H84" s="3">
        <v>-63.064088347563001</v>
      </c>
      <c r="I84" s="3">
        <v>2374.0535587112599</v>
      </c>
      <c r="J84" s="3">
        <v>171.33266482843399</v>
      </c>
      <c r="K84" s="3">
        <v>2545.38622353969</v>
      </c>
      <c r="L84" s="3">
        <v>239.36789852767399</v>
      </c>
      <c r="M84" s="3">
        <v>-125.766566769094</v>
      </c>
      <c r="N84" s="3">
        <v>30.666730590246999</v>
      </c>
      <c r="O84" s="3">
        <v>-95.099836178846701</v>
      </c>
      <c r="P84" s="3">
        <v>69.198825277276299</v>
      </c>
      <c r="Q84" s="3">
        <v>3.6658392341838102</v>
      </c>
      <c r="R84" s="3">
        <v>3.9469654528478098E-3</v>
      </c>
      <c r="S84" s="3">
        <v>3.50588235294118</v>
      </c>
      <c r="T84" s="3">
        <f t="shared" si="15"/>
        <v>2443.2523839885362</v>
      </c>
      <c r="U84" s="3">
        <f t="shared" si="16"/>
        <v>129.43240600327749</v>
      </c>
      <c r="V84" s="3">
        <f t="shared" si="17"/>
        <v>171.33266482843399</v>
      </c>
      <c r="W84" s="3">
        <f t="shared" si="18"/>
        <v>30.666730590246999</v>
      </c>
    </row>
    <row r="85" spans="1:23">
      <c r="A85" s="3">
        <v>298.14999999999998</v>
      </c>
      <c r="B85" s="3">
        <v>353.15</v>
      </c>
      <c r="C85" s="3">
        <f t="shared" si="14"/>
        <v>80</v>
      </c>
      <c r="D85" s="3">
        <v>283.14999999999998</v>
      </c>
      <c r="E85" s="3">
        <v>4.0383000856246E-2</v>
      </c>
      <c r="F85" s="3">
        <v>0.20341264431852699</v>
      </c>
      <c r="G85" s="3">
        <v>1</v>
      </c>
      <c r="H85" s="3">
        <v>-63.064088347563001</v>
      </c>
      <c r="I85" s="3">
        <v>2374.0535587112599</v>
      </c>
      <c r="J85" s="3">
        <v>149.39171856854699</v>
      </c>
      <c r="K85" s="3">
        <v>2523.4452772798099</v>
      </c>
      <c r="L85" s="3">
        <v>232.487748484451</v>
      </c>
      <c r="M85" s="3">
        <v>-125.766566769094</v>
      </c>
      <c r="N85" s="3">
        <v>23.266443497862401</v>
      </c>
      <c r="O85" s="3">
        <v>-102.500123271231</v>
      </c>
      <c r="P85" s="3">
        <v>84.259621510482404</v>
      </c>
      <c r="Q85" s="3">
        <v>4.4636917628720996</v>
      </c>
      <c r="R85" s="3">
        <v>3.9469654528478098E-3</v>
      </c>
      <c r="S85" s="3">
        <v>3.50588235294118</v>
      </c>
      <c r="T85" s="3">
        <f t="shared" si="15"/>
        <v>2458.3131802217422</v>
      </c>
      <c r="U85" s="3">
        <f t="shared" si="16"/>
        <v>130.23025853196577</v>
      </c>
      <c r="V85" s="3">
        <f t="shared" si="17"/>
        <v>149.39171856854699</v>
      </c>
      <c r="W85" s="3">
        <f t="shared" si="18"/>
        <v>23.266443497862401</v>
      </c>
    </row>
    <row r="86" spans="1:23">
      <c r="A86" s="3">
        <v>298.14999999999998</v>
      </c>
      <c r="B86" s="3">
        <v>343.15</v>
      </c>
      <c r="C86" s="3">
        <f t="shared" si="14"/>
        <v>70</v>
      </c>
      <c r="D86" s="3">
        <v>283.14999999999998</v>
      </c>
      <c r="E86" s="3">
        <v>4.0383000856246E-2</v>
      </c>
      <c r="F86" s="3">
        <v>0.20341264431852699</v>
      </c>
      <c r="G86" s="3">
        <v>1</v>
      </c>
      <c r="H86" s="3">
        <v>-63.064088347563001</v>
      </c>
      <c r="I86" s="3">
        <v>2374.0535587112599</v>
      </c>
      <c r="J86" s="3">
        <v>127.617313176926</v>
      </c>
      <c r="K86" s="3">
        <v>2501.67087188819</v>
      </c>
      <c r="L86" s="3">
        <v>225.62934473184501</v>
      </c>
      <c r="M86" s="3">
        <v>-125.766566769094</v>
      </c>
      <c r="N86" s="3">
        <v>16.735477467468101</v>
      </c>
      <c r="O86" s="3">
        <v>-109.031089301626</v>
      </c>
      <c r="P86" s="3">
        <v>99.175623138196798</v>
      </c>
      <c r="Q86" s="3">
        <v>5.2538737314955002</v>
      </c>
      <c r="R86" s="3">
        <v>3.9469654528478098E-3</v>
      </c>
      <c r="S86" s="3">
        <v>3.50588235294118</v>
      </c>
      <c r="T86" s="3">
        <f t="shared" si="15"/>
        <v>2473.2291818494568</v>
      </c>
      <c r="U86" s="3">
        <f t="shared" si="16"/>
        <v>131.02044050058919</v>
      </c>
      <c r="V86" s="3">
        <f t="shared" si="17"/>
        <v>127.617313176926</v>
      </c>
      <c r="W86" s="3">
        <f t="shared" si="18"/>
        <v>16.735477467468101</v>
      </c>
    </row>
    <row r="87" spans="1:23">
      <c r="A87" s="3">
        <v>298.14999999999998</v>
      </c>
      <c r="B87" s="3">
        <v>333.15</v>
      </c>
      <c r="C87" s="3">
        <f t="shared" si="14"/>
        <v>60</v>
      </c>
      <c r="D87" s="3">
        <v>283.14999999999998</v>
      </c>
      <c r="E87" s="3">
        <v>4.0383000856246E-2</v>
      </c>
      <c r="F87" s="3">
        <v>0.20341264431852699</v>
      </c>
      <c r="G87" s="3">
        <v>1</v>
      </c>
      <c r="H87" s="3">
        <v>-63.064088347563001</v>
      </c>
      <c r="I87" s="3">
        <v>2374.0535587112599</v>
      </c>
      <c r="J87" s="3">
        <v>106.002408930976</v>
      </c>
      <c r="K87" s="3">
        <v>2480.0559676422399</v>
      </c>
      <c r="L87" s="3">
        <v>218.79273581170699</v>
      </c>
      <c r="M87" s="3">
        <v>-125.766566769094</v>
      </c>
      <c r="N87" s="3">
        <v>11.1363779456226</v>
      </c>
      <c r="O87" s="3">
        <v>-114.630188823471</v>
      </c>
      <c r="P87" s="3">
        <v>113.95391846996201</v>
      </c>
      <c r="Q87" s="3">
        <v>6.0367606464751402</v>
      </c>
      <c r="R87" s="3">
        <v>3.9469654528478098E-3</v>
      </c>
      <c r="S87" s="3">
        <v>3.50588235294118</v>
      </c>
      <c r="T87" s="3">
        <f t="shared" si="15"/>
        <v>2488.0074771812219</v>
      </c>
      <c r="U87" s="3">
        <f t="shared" si="16"/>
        <v>131.80332741556879</v>
      </c>
      <c r="V87" s="3">
        <f t="shared" si="17"/>
        <v>106.002408930976</v>
      </c>
      <c r="W87" s="3">
        <f t="shared" si="18"/>
        <v>11.1363779456226</v>
      </c>
    </row>
    <row r="88" spans="1:23">
      <c r="A88" s="3">
        <v>298.14999999999998</v>
      </c>
      <c r="B88" s="3">
        <v>323.14999999999998</v>
      </c>
      <c r="C88" s="3">
        <f t="shared" si="14"/>
        <v>50</v>
      </c>
      <c r="D88" s="3">
        <v>283.14999999999998</v>
      </c>
      <c r="E88" s="3">
        <v>4.0383000856246E-2</v>
      </c>
      <c r="F88" s="3">
        <v>0.20341264431852699</v>
      </c>
      <c r="G88" s="3">
        <v>1</v>
      </c>
      <c r="H88" s="3">
        <v>-63.064088347563001</v>
      </c>
      <c r="I88" s="3">
        <v>2374.0535587112599</v>
      </c>
      <c r="J88" s="3">
        <v>84.539087876101306</v>
      </c>
      <c r="K88" s="3">
        <v>2458.5926465873599</v>
      </c>
      <c r="L88" s="3">
        <v>211.97783986473399</v>
      </c>
      <c r="M88" s="3">
        <v>-125.766566769094</v>
      </c>
      <c r="N88" s="3">
        <v>6.5402357942210498</v>
      </c>
      <c r="O88" s="3">
        <v>-119.22633097487299</v>
      </c>
      <c r="P88" s="3">
        <v>128.60234357389299</v>
      </c>
      <c r="Q88" s="3">
        <v>6.81276762708245</v>
      </c>
      <c r="R88" s="3">
        <v>3.9469654528478098E-3</v>
      </c>
      <c r="S88" s="3">
        <v>3.50588235294118</v>
      </c>
      <c r="T88" s="3">
        <f t="shared" si="15"/>
        <v>2502.6559022851529</v>
      </c>
      <c r="U88" s="3">
        <f t="shared" si="16"/>
        <v>132.57933439617614</v>
      </c>
      <c r="V88" s="3">
        <f t="shared" si="17"/>
        <v>84.539087876101306</v>
      </c>
      <c r="W88" s="3">
        <f t="shared" si="18"/>
        <v>6.5402357942210498</v>
      </c>
    </row>
    <row r="89" spans="1:23">
      <c r="A89" s="3">
        <v>298.14999999999998</v>
      </c>
      <c r="B89" s="3">
        <v>313.14999999999998</v>
      </c>
      <c r="C89" s="3">
        <f t="shared" si="14"/>
        <v>40</v>
      </c>
      <c r="D89" s="3">
        <v>283.14999999999998</v>
      </c>
      <c r="E89" s="3">
        <v>4.0383000856246E-2</v>
      </c>
      <c r="F89" s="3">
        <v>0.20341264431852699</v>
      </c>
      <c r="G89" s="3">
        <v>1</v>
      </c>
      <c r="H89" s="3">
        <v>-63.064088347563001</v>
      </c>
      <c r="I89" s="3">
        <v>2374.0535587112599</v>
      </c>
      <c r="J89" s="3">
        <v>63.218365718804797</v>
      </c>
      <c r="K89" s="3">
        <v>2437.2719244300702</v>
      </c>
      <c r="L89" s="3">
        <v>205.184440527232</v>
      </c>
      <c r="M89" s="3">
        <v>-125.766566769094</v>
      </c>
      <c r="N89" s="3">
        <v>3.02818293399991</v>
      </c>
      <c r="O89" s="3">
        <v>-122.738383835094</v>
      </c>
      <c r="P89" s="3">
        <v>143.12966634863199</v>
      </c>
      <c r="Q89" s="3">
        <v>7.5823591567348396</v>
      </c>
      <c r="R89" s="3">
        <v>3.9469654528478098E-3</v>
      </c>
      <c r="S89" s="3">
        <v>3.50588235294118</v>
      </c>
      <c r="T89" s="3">
        <f t="shared" si="15"/>
        <v>2517.1832250598918</v>
      </c>
      <c r="U89" s="3">
        <f t="shared" si="16"/>
        <v>133.34892592582855</v>
      </c>
      <c r="V89" s="3">
        <f t="shared" si="17"/>
        <v>63.218365718804797</v>
      </c>
      <c r="W89" s="3">
        <f t="shared" si="18"/>
        <v>3.02818293399991</v>
      </c>
    </row>
    <row r="90" spans="1:23">
      <c r="A90" s="3">
        <v>298.14999999999998</v>
      </c>
      <c r="B90" s="3">
        <v>303.14999999999998</v>
      </c>
      <c r="C90" s="3">
        <f t="shared" si="14"/>
        <v>30</v>
      </c>
      <c r="D90" s="3">
        <v>283.14999999999998</v>
      </c>
      <c r="E90" s="3">
        <v>4.0383000856246E-2</v>
      </c>
      <c r="F90" s="3">
        <v>0.20341264431852699</v>
      </c>
      <c r="G90" s="3">
        <v>1</v>
      </c>
      <c r="H90" s="3">
        <v>-63.064088347563001</v>
      </c>
      <c r="I90" s="3">
        <v>2374.0535587112599</v>
      </c>
      <c r="J90" s="3">
        <v>42.029940412464597</v>
      </c>
      <c r="K90" s="3">
        <v>2416.0834991237298</v>
      </c>
      <c r="L90" s="3">
        <v>198.41216450287999</v>
      </c>
      <c r="M90" s="3">
        <v>-125.766566769094</v>
      </c>
      <c r="N90" s="3">
        <v>0.693220194828707</v>
      </c>
      <c r="O90" s="3">
        <v>-125.073346574265</v>
      </c>
      <c r="P90" s="3">
        <v>157.54581584225701</v>
      </c>
      <c r="Q90" s="3">
        <v>8.3460612312691307</v>
      </c>
      <c r="R90" s="3">
        <v>3.9469654528478098E-3</v>
      </c>
      <c r="S90" s="3">
        <v>3.50588235294118</v>
      </c>
      <c r="T90" s="3">
        <f t="shared" si="15"/>
        <v>2531.599374553517</v>
      </c>
      <c r="U90" s="3">
        <f t="shared" si="16"/>
        <v>134.1126280003628</v>
      </c>
      <c r="V90" s="3">
        <f t="shared" si="17"/>
        <v>42.029940412464597</v>
      </c>
      <c r="W90" s="3">
        <f t="shared" si="18"/>
        <v>0.693220194828707</v>
      </c>
    </row>
    <row r="92" spans="1:23" ht="15">
      <c r="A92" s="5" t="s">
        <v>47</v>
      </c>
    </row>
    <row r="93" spans="1:23">
      <c r="A93" s="3">
        <v>298.14999999999998</v>
      </c>
      <c r="B93" s="3">
        <v>453.15</v>
      </c>
      <c r="C93" s="3">
        <f t="shared" ref="C93:C108" si="19">B93-273.15</f>
        <v>180</v>
      </c>
      <c r="D93" s="3">
        <v>273.14999999999998</v>
      </c>
      <c r="E93" s="3">
        <v>4.0383000856246E-2</v>
      </c>
      <c r="F93" s="3">
        <v>0.106796223162905</v>
      </c>
      <c r="G93" s="3">
        <v>1</v>
      </c>
      <c r="H93" s="3">
        <v>-105.096090215126</v>
      </c>
      <c r="I93" s="3">
        <v>2332.0215568437002</v>
      </c>
      <c r="J93" s="3">
        <v>397.41592040875901</v>
      </c>
      <c r="K93" s="3">
        <v>2729.4374772524602</v>
      </c>
      <c r="L93" s="3">
        <v>194.48250940760599</v>
      </c>
      <c r="M93" s="3">
        <v>-213.43781409881899</v>
      </c>
      <c r="N93" s="3">
        <v>135.93615284863199</v>
      </c>
      <c r="O93" s="3">
        <v>-77.501661250186999</v>
      </c>
      <c r="P93" s="3">
        <v>0</v>
      </c>
      <c r="Q93" s="3">
        <v>0</v>
      </c>
      <c r="R93" s="3">
        <v>3.9469654528478098E-3</v>
      </c>
      <c r="S93" s="3">
        <v>3.50588235294118</v>
      </c>
      <c r="T93" s="3">
        <f t="shared" ref="T93:T108" si="20">I93+P93</f>
        <v>2332.0215568437002</v>
      </c>
      <c r="U93" s="3">
        <f>(A93/(273.15+0)-1)*T93</f>
        <v>213.43781409881944</v>
      </c>
      <c r="V93" s="3">
        <f t="shared" ref="V93:V108" si="21">J93</f>
        <v>397.41592040875901</v>
      </c>
      <c r="W93" s="3">
        <f t="shared" ref="W93:W108" si="22">N93</f>
        <v>135.93615284863199</v>
      </c>
    </row>
    <row r="94" spans="1:23">
      <c r="A94" s="3">
        <v>298.14999999999998</v>
      </c>
      <c r="B94" s="3">
        <v>443.15</v>
      </c>
      <c r="C94" s="3">
        <f t="shared" si="19"/>
        <v>170</v>
      </c>
      <c r="D94" s="3">
        <v>273.14999999999998</v>
      </c>
      <c r="E94" s="3">
        <v>4.0383000856246E-2</v>
      </c>
      <c r="F94" s="3">
        <v>0.106796223162905</v>
      </c>
      <c r="G94" s="3">
        <v>1</v>
      </c>
      <c r="H94" s="3">
        <v>-105.096090215126</v>
      </c>
      <c r="I94" s="3">
        <v>2332.0215568437002</v>
      </c>
      <c r="J94" s="3">
        <v>373.76260436515901</v>
      </c>
      <c r="K94" s="3">
        <v>2705.78416120886</v>
      </c>
      <c r="L94" s="3">
        <v>190.02918923889899</v>
      </c>
      <c r="M94" s="3">
        <v>-213.43781409881899</v>
      </c>
      <c r="N94" s="3">
        <v>122.296237465752</v>
      </c>
      <c r="O94" s="3">
        <v>-91.141576633067004</v>
      </c>
      <c r="P94" s="3">
        <v>0</v>
      </c>
      <c r="Q94" s="3">
        <v>0</v>
      </c>
      <c r="R94" s="3">
        <v>3.9469654528478098E-3</v>
      </c>
      <c r="S94" s="3">
        <v>3.50588235294118</v>
      </c>
      <c r="T94" s="3">
        <f t="shared" si="20"/>
        <v>2332.0215568437002</v>
      </c>
      <c r="U94" s="3">
        <f t="shared" ref="U94:U108" si="23">(A94/(273.15+0)-1)*T94</f>
        <v>213.43781409881944</v>
      </c>
      <c r="V94" s="3">
        <f t="shared" si="21"/>
        <v>373.76260436515901</v>
      </c>
      <c r="W94" s="3">
        <f t="shared" si="22"/>
        <v>122.296237465752</v>
      </c>
    </row>
    <row r="95" spans="1:23">
      <c r="A95" s="3">
        <v>298.14999999999998</v>
      </c>
      <c r="B95" s="3">
        <v>433.15</v>
      </c>
      <c r="C95" s="3">
        <f t="shared" si="19"/>
        <v>160</v>
      </c>
      <c r="D95" s="3">
        <v>273.14999999999998</v>
      </c>
      <c r="E95" s="3">
        <v>4.0383000856246E-2</v>
      </c>
      <c r="F95" s="3">
        <v>0.106796223162905</v>
      </c>
      <c r="G95" s="3">
        <v>1</v>
      </c>
      <c r="H95" s="3">
        <v>-105.096090215126</v>
      </c>
      <c r="I95" s="3">
        <v>2332.0215568437002</v>
      </c>
      <c r="J95" s="3">
        <v>350.31659443528298</v>
      </c>
      <c r="K95" s="3">
        <v>2682.3381512789801</v>
      </c>
      <c r="L95" s="3">
        <v>185.58298179694299</v>
      </c>
      <c r="M95" s="3">
        <v>-213.43781409881899</v>
      </c>
      <c r="N95" s="3">
        <v>109.18328581037299</v>
      </c>
      <c r="O95" s="3">
        <v>-104.254528288446</v>
      </c>
      <c r="P95" s="3">
        <v>0</v>
      </c>
      <c r="Q95" s="3">
        <v>0</v>
      </c>
      <c r="R95" s="3">
        <v>3.9469654528478098E-3</v>
      </c>
      <c r="S95" s="3">
        <v>3.50588235294118</v>
      </c>
      <c r="T95" s="3">
        <f t="shared" si="20"/>
        <v>2332.0215568437002</v>
      </c>
      <c r="U95" s="3">
        <f t="shared" si="23"/>
        <v>213.43781409881944</v>
      </c>
      <c r="V95" s="3">
        <f t="shared" si="21"/>
        <v>350.31659443528298</v>
      </c>
      <c r="W95" s="3">
        <f t="shared" si="22"/>
        <v>109.18328581037299</v>
      </c>
    </row>
    <row r="96" spans="1:23">
      <c r="A96" s="3">
        <v>298.14999999999998</v>
      </c>
      <c r="B96" s="3">
        <v>423.15</v>
      </c>
      <c r="C96" s="3">
        <f t="shared" si="19"/>
        <v>150</v>
      </c>
      <c r="D96" s="3">
        <v>273.14999999999998</v>
      </c>
      <c r="E96" s="3">
        <v>4.0383000856246E-2</v>
      </c>
      <c r="F96" s="3">
        <v>0.106796223162905</v>
      </c>
      <c r="G96" s="3">
        <v>1</v>
      </c>
      <c r="H96" s="3">
        <v>-105.096090215126</v>
      </c>
      <c r="I96" s="3">
        <v>2332.0215568437002</v>
      </c>
      <c r="J96" s="3">
        <v>327.07501792452399</v>
      </c>
      <c r="K96" s="3">
        <v>2659.0965747682199</v>
      </c>
      <c r="L96" s="3">
        <v>181.14408941731801</v>
      </c>
      <c r="M96" s="3">
        <v>-213.43781409881899</v>
      </c>
      <c r="N96" s="3">
        <v>96.619111994719404</v>
      </c>
      <c r="O96" s="3">
        <v>-116.8187021041</v>
      </c>
      <c r="P96" s="3">
        <v>0</v>
      </c>
      <c r="Q96" s="3">
        <v>0</v>
      </c>
      <c r="R96" s="3">
        <v>3.9469654528478098E-3</v>
      </c>
      <c r="S96" s="3">
        <v>3.50588235294118</v>
      </c>
      <c r="T96" s="3">
        <f t="shared" si="20"/>
        <v>2332.0215568437002</v>
      </c>
      <c r="U96" s="3">
        <f t="shared" si="23"/>
        <v>213.43781409881944</v>
      </c>
      <c r="V96" s="3">
        <f t="shared" si="21"/>
        <v>327.07501792452399</v>
      </c>
      <c r="W96" s="3">
        <f t="shared" si="22"/>
        <v>96.619111994719404</v>
      </c>
    </row>
    <row r="97" spans="1:23">
      <c r="A97" s="3">
        <v>298.14999999999998</v>
      </c>
      <c r="B97" s="3">
        <v>413.15</v>
      </c>
      <c r="C97" s="3">
        <f t="shared" si="19"/>
        <v>140</v>
      </c>
      <c r="D97" s="3">
        <v>273.14999999999998</v>
      </c>
      <c r="E97" s="3">
        <v>4.0383000856246E-2</v>
      </c>
      <c r="F97" s="3">
        <v>0.106796223162905</v>
      </c>
      <c r="G97" s="3">
        <v>1</v>
      </c>
      <c r="H97" s="3">
        <v>-105.096090215126</v>
      </c>
      <c r="I97" s="3">
        <v>2332.0215568437002</v>
      </c>
      <c r="J97" s="3">
        <v>304.03475893742802</v>
      </c>
      <c r="K97" s="3">
        <v>2636.0563157811298</v>
      </c>
      <c r="L97" s="3">
        <v>176.712711359617</v>
      </c>
      <c r="M97" s="3">
        <v>-213.43781409881899</v>
      </c>
      <c r="N97" s="3">
        <v>84.627852542186105</v>
      </c>
      <c r="O97" s="3">
        <v>-128.809961556633</v>
      </c>
      <c r="P97" s="3">
        <v>0</v>
      </c>
      <c r="Q97" s="3">
        <v>0</v>
      </c>
      <c r="R97" s="3">
        <v>3.9469654528478098E-3</v>
      </c>
      <c r="S97" s="3">
        <v>3.50588235294118</v>
      </c>
      <c r="T97" s="3">
        <f t="shared" si="20"/>
        <v>2332.0215568437002</v>
      </c>
      <c r="U97" s="3">
        <f t="shared" si="23"/>
        <v>213.43781409881944</v>
      </c>
      <c r="V97" s="3">
        <f t="shared" si="21"/>
        <v>304.03475893742802</v>
      </c>
      <c r="W97" s="3">
        <f t="shared" si="22"/>
        <v>84.627852542186105</v>
      </c>
    </row>
    <row r="98" spans="1:23">
      <c r="A98" s="3">
        <v>298.14999999999998</v>
      </c>
      <c r="B98" s="3">
        <v>403.15</v>
      </c>
      <c r="C98" s="3">
        <f t="shared" si="19"/>
        <v>130</v>
      </c>
      <c r="D98" s="3">
        <v>273.14999999999998</v>
      </c>
      <c r="E98" s="3">
        <v>4.0383000856246E-2</v>
      </c>
      <c r="F98" s="3">
        <v>0.106796223162905</v>
      </c>
      <c r="G98" s="3">
        <v>1</v>
      </c>
      <c r="H98" s="3">
        <v>-105.096090215126</v>
      </c>
      <c r="I98" s="3">
        <v>2332.0215568437002</v>
      </c>
      <c r="J98" s="3">
        <v>281.19243693576698</v>
      </c>
      <c r="K98" s="3">
        <v>2613.21399377946</v>
      </c>
      <c r="L98" s="3">
        <v>172.28904194507399</v>
      </c>
      <c r="M98" s="3">
        <v>-213.43781409881899</v>
      </c>
      <c r="N98" s="3">
        <v>73.236278998525506</v>
      </c>
      <c r="O98" s="3">
        <v>-140.201535100294</v>
      </c>
      <c r="P98" s="3">
        <v>0</v>
      </c>
      <c r="Q98" s="3">
        <v>0</v>
      </c>
      <c r="R98" s="3">
        <v>3.9469654528478098E-3</v>
      </c>
      <c r="S98" s="3">
        <v>3.50588235294118</v>
      </c>
      <c r="T98" s="3">
        <f t="shared" si="20"/>
        <v>2332.0215568437002</v>
      </c>
      <c r="U98" s="3">
        <f t="shared" si="23"/>
        <v>213.43781409881944</v>
      </c>
      <c r="V98" s="3">
        <f t="shared" si="21"/>
        <v>281.19243693576698</v>
      </c>
      <c r="W98" s="3">
        <f t="shared" si="22"/>
        <v>73.236278998525506</v>
      </c>
    </row>
    <row r="99" spans="1:23">
      <c r="A99" s="3">
        <v>298.14999999999998</v>
      </c>
      <c r="B99" s="3">
        <v>393.15</v>
      </c>
      <c r="C99" s="3">
        <f t="shared" si="19"/>
        <v>120</v>
      </c>
      <c r="D99" s="3">
        <v>273.14999999999998</v>
      </c>
      <c r="E99" s="3">
        <v>4.0383000856246E-2</v>
      </c>
      <c r="F99" s="3">
        <v>0.106796223162905</v>
      </c>
      <c r="G99" s="3">
        <v>1</v>
      </c>
      <c r="H99" s="3">
        <v>-105.096090215126</v>
      </c>
      <c r="I99" s="3">
        <v>2332.0215568437002</v>
      </c>
      <c r="J99" s="3">
        <v>258.54438203449598</v>
      </c>
      <c r="K99" s="3">
        <v>2590.5659388781901</v>
      </c>
      <c r="L99" s="3">
        <v>167.87326849325001</v>
      </c>
      <c r="M99" s="3">
        <v>-213.43781409881899</v>
      </c>
      <c r="N99" s="3">
        <v>62.474160735793298</v>
      </c>
      <c r="O99" s="3">
        <v>-150.963653363026</v>
      </c>
      <c r="P99" s="3">
        <v>0</v>
      </c>
      <c r="Q99" s="3">
        <v>0</v>
      </c>
      <c r="R99" s="3">
        <v>3.9469654528478098E-3</v>
      </c>
      <c r="S99" s="3">
        <v>3.50588235294118</v>
      </c>
      <c r="T99" s="3">
        <f t="shared" si="20"/>
        <v>2332.0215568437002</v>
      </c>
      <c r="U99" s="3">
        <f t="shared" si="23"/>
        <v>213.43781409881944</v>
      </c>
      <c r="V99" s="3">
        <f t="shared" si="21"/>
        <v>258.54438203449598</v>
      </c>
      <c r="W99" s="3">
        <f t="shared" si="22"/>
        <v>62.474160735793298</v>
      </c>
    </row>
    <row r="100" spans="1:23">
      <c r="A100" s="3">
        <v>298.14999999999998</v>
      </c>
      <c r="B100" s="3">
        <v>383.15</v>
      </c>
      <c r="C100" s="3">
        <f t="shared" si="19"/>
        <v>110</v>
      </c>
      <c r="D100" s="3">
        <v>273.14999999999998</v>
      </c>
      <c r="E100" s="3">
        <v>4.0383000856246E-2</v>
      </c>
      <c r="F100" s="3">
        <v>0.106796223162905</v>
      </c>
      <c r="G100" s="3">
        <v>1</v>
      </c>
      <c r="H100" s="3">
        <v>-105.096090215126</v>
      </c>
      <c r="I100" s="3">
        <v>2332.0215568437002</v>
      </c>
      <c r="J100" s="3">
        <v>236.08660627978699</v>
      </c>
      <c r="K100" s="3">
        <v>2568.1081631234802</v>
      </c>
      <c r="L100" s="3">
        <v>163.46556885581001</v>
      </c>
      <c r="M100" s="3">
        <v>-213.43781409881899</v>
      </c>
      <c r="N100" s="3">
        <v>52.374687547388397</v>
      </c>
      <c r="O100" s="3">
        <v>-161.063126551431</v>
      </c>
      <c r="P100" s="3">
        <v>0</v>
      </c>
      <c r="Q100" s="3">
        <v>0</v>
      </c>
      <c r="R100" s="3">
        <v>3.9469654528478098E-3</v>
      </c>
      <c r="S100" s="3">
        <v>3.50588235294118</v>
      </c>
      <c r="T100" s="3">
        <f t="shared" si="20"/>
        <v>2332.0215568437002</v>
      </c>
      <c r="U100" s="3">
        <f t="shared" si="23"/>
        <v>213.43781409881944</v>
      </c>
      <c r="V100" s="3">
        <f t="shared" si="21"/>
        <v>236.08660627978699</v>
      </c>
      <c r="W100" s="3">
        <f t="shared" si="22"/>
        <v>52.374687547388397</v>
      </c>
    </row>
    <row r="101" spans="1:23">
      <c r="A101" s="3">
        <v>298.14999999999998</v>
      </c>
      <c r="B101" s="3">
        <v>373.15</v>
      </c>
      <c r="C101" s="3">
        <f t="shared" si="19"/>
        <v>100</v>
      </c>
      <c r="D101" s="3">
        <v>273.14999999999998</v>
      </c>
      <c r="E101" s="3">
        <v>4.0383000856246E-2</v>
      </c>
      <c r="F101" s="3">
        <v>0.106796223162905</v>
      </c>
      <c r="G101" s="3">
        <v>1</v>
      </c>
      <c r="H101" s="3">
        <v>-105.096090215126</v>
      </c>
      <c r="I101" s="3">
        <v>2332.0215568437002</v>
      </c>
      <c r="J101" s="3">
        <v>213.81476991753499</v>
      </c>
      <c r="K101" s="3">
        <v>2545.8363267612299</v>
      </c>
      <c r="L101" s="3">
        <v>159.066130745907</v>
      </c>
      <c r="M101" s="3">
        <v>-213.43781409881899</v>
      </c>
      <c r="N101" s="3">
        <v>42.9749638049447</v>
      </c>
      <c r="O101" s="3">
        <v>-170.46285029387499</v>
      </c>
      <c r="P101" s="3">
        <v>0</v>
      </c>
      <c r="Q101" s="3">
        <v>0</v>
      </c>
      <c r="R101" s="3">
        <v>3.9469654528478098E-3</v>
      </c>
      <c r="S101" s="3">
        <v>3.50588235294118</v>
      </c>
      <c r="T101" s="3">
        <f t="shared" si="20"/>
        <v>2332.0215568437002</v>
      </c>
      <c r="U101" s="3">
        <f t="shared" si="23"/>
        <v>213.43781409881944</v>
      </c>
      <c r="V101" s="3">
        <f t="shared" si="21"/>
        <v>213.81476991753499</v>
      </c>
      <c r="W101" s="3">
        <f t="shared" si="22"/>
        <v>42.9749638049447</v>
      </c>
    </row>
    <row r="102" spans="1:23">
      <c r="A102" s="3">
        <v>298.14999999999998</v>
      </c>
      <c r="B102" s="3">
        <v>363.15</v>
      </c>
      <c r="C102" s="3">
        <f t="shared" si="19"/>
        <v>90</v>
      </c>
      <c r="D102" s="3">
        <v>273.14999999999998</v>
      </c>
      <c r="E102" s="3">
        <v>4.0383000856246E-2</v>
      </c>
      <c r="F102" s="3">
        <v>0.106796223162905</v>
      </c>
      <c r="G102" s="3">
        <v>1</v>
      </c>
      <c r="H102" s="3">
        <v>-105.096090215126</v>
      </c>
      <c r="I102" s="3">
        <v>2332.0215568437002</v>
      </c>
      <c r="J102" s="3">
        <v>191.72414133444099</v>
      </c>
      <c r="K102" s="3">
        <v>2523.7456981781402</v>
      </c>
      <c r="L102" s="3">
        <v>154.67504547458799</v>
      </c>
      <c r="M102" s="3">
        <v>-213.43781409881899</v>
      </c>
      <c r="N102" s="3">
        <v>34.316588700918899</v>
      </c>
      <c r="O102" s="3">
        <v>-179.12122539789999</v>
      </c>
      <c r="P102" s="3">
        <v>0</v>
      </c>
      <c r="Q102" s="3">
        <v>0</v>
      </c>
      <c r="R102" s="3">
        <v>3.9469654528478098E-3</v>
      </c>
      <c r="S102" s="3">
        <v>3.50588235294118</v>
      </c>
      <c r="T102" s="3">
        <f t="shared" si="20"/>
        <v>2332.0215568437002</v>
      </c>
      <c r="U102" s="3">
        <f t="shared" si="23"/>
        <v>213.43781409881944</v>
      </c>
      <c r="V102" s="3">
        <f t="shared" si="21"/>
        <v>191.72414133444099</v>
      </c>
      <c r="W102" s="3">
        <f t="shared" si="22"/>
        <v>34.316588700918899</v>
      </c>
    </row>
    <row r="103" spans="1:23">
      <c r="A103" s="3">
        <v>298.14999999999998</v>
      </c>
      <c r="B103" s="3">
        <v>353.15</v>
      </c>
      <c r="C103" s="3">
        <f t="shared" si="19"/>
        <v>80</v>
      </c>
      <c r="D103" s="3">
        <v>273.14999999999998</v>
      </c>
      <c r="E103" s="3">
        <v>4.0383000856246E-2</v>
      </c>
      <c r="F103" s="3">
        <v>0.106796223162905</v>
      </c>
      <c r="G103" s="3">
        <v>1</v>
      </c>
      <c r="H103" s="3">
        <v>-105.096090215126</v>
      </c>
      <c r="I103" s="3">
        <v>2332.0215568437002</v>
      </c>
      <c r="J103" s="3">
        <v>169.80954889660299</v>
      </c>
      <c r="K103" s="3">
        <v>2501.8311057402998</v>
      </c>
      <c r="L103" s="3">
        <v>150.292483963618</v>
      </c>
      <c r="M103" s="3">
        <v>-213.43781409881899</v>
      </c>
      <c r="N103" s="3">
        <v>26.446340618188199</v>
      </c>
      <c r="O103" s="3">
        <v>-186.99147348063099</v>
      </c>
      <c r="P103" s="3">
        <v>0</v>
      </c>
      <c r="Q103" s="3">
        <v>0</v>
      </c>
      <c r="R103" s="3">
        <v>3.9469654528478098E-3</v>
      </c>
      <c r="S103" s="3">
        <v>3.50588235294118</v>
      </c>
      <c r="T103" s="3">
        <f t="shared" si="20"/>
        <v>2332.0215568437002</v>
      </c>
      <c r="U103" s="3">
        <f t="shared" si="23"/>
        <v>213.43781409881944</v>
      </c>
      <c r="V103" s="3">
        <f t="shared" si="21"/>
        <v>169.80954889660299</v>
      </c>
      <c r="W103" s="3">
        <f t="shared" si="22"/>
        <v>26.446340618188199</v>
      </c>
    </row>
    <row r="104" spans="1:23">
      <c r="A104" s="3">
        <v>298.14999999999998</v>
      </c>
      <c r="B104" s="3">
        <v>343.15</v>
      </c>
      <c r="C104" s="3">
        <f t="shared" si="19"/>
        <v>70</v>
      </c>
      <c r="D104" s="3">
        <v>273.14999999999998</v>
      </c>
      <c r="E104" s="3">
        <v>4.0383000856246E-2</v>
      </c>
      <c r="F104" s="3">
        <v>0.106796223162905</v>
      </c>
      <c r="G104" s="3">
        <v>1</v>
      </c>
      <c r="H104" s="3">
        <v>-105.096090215126</v>
      </c>
      <c r="I104" s="3">
        <v>2332.0215568437002</v>
      </c>
      <c r="J104" s="3">
        <v>148.06532226160999</v>
      </c>
      <c r="K104" s="3">
        <v>2480.0868791053099</v>
      </c>
      <c r="L104" s="3">
        <v>145.91854568013301</v>
      </c>
      <c r="M104" s="3">
        <v>-213.43781409881899</v>
      </c>
      <c r="N104" s="3">
        <v>19.416988202746499</v>
      </c>
      <c r="O104" s="3">
        <v>-194.02082589607301</v>
      </c>
      <c r="P104" s="3">
        <v>0</v>
      </c>
      <c r="Q104" s="3">
        <v>0</v>
      </c>
      <c r="R104" s="3">
        <v>3.9469654528478098E-3</v>
      </c>
      <c r="S104" s="3">
        <v>3.50588235294118</v>
      </c>
      <c r="T104" s="3">
        <f t="shared" si="20"/>
        <v>2332.0215568437002</v>
      </c>
      <c r="U104" s="3">
        <f t="shared" si="23"/>
        <v>213.43781409881944</v>
      </c>
      <c r="V104" s="3">
        <f t="shared" si="21"/>
        <v>148.06532226160999</v>
      </c>
      <c r="W104" s="3">
        <f t="shared" si="22"/>
        <v>19.416988202746499</v>
      </c>
    </row>
    <row r="105" spans="1:23">
      <c r="A105" s="3">
        <v>298.14999999999998</v>
      </c>
      <c r="B105" s="3">
        <v>333.15</v>
      </c>
      <c r="C105" s="3">
        <f t="shared" si="19"/>
        <v>60</v>
      </c>
      <c r="D105" s="3">
        <v>273.14999999999998</v>
      </c>
      <c r="E105" s="3">
        <v>4.0383000856246E-2</v>
      </c>
      <c r="F105" s="3">
        <v>0.106796223162905</v>
      </c>
      <c r="G105" s="3">
        <v>1</v>
      </c>
      <c r="H105" s="3">
        <v>-105.096090215126</v>
      </c>
      <c r="I105" s="3">
        <v>2332.0215568437002</v>
      </c>
      <c r="J105" s="3">
        <v>126.485219806641</v>
      </c>
      <c r="K105" s="3">
        <v>2458.5067766503398</v>
      </c>
      <c r="L105" s="3">
        <v>141.553298491482</v>
      </c>
      <c r="M105" s="3">
        <v>-213.43781409881899</v>
      </c>
      <c r="N105" s="3">
        <v>13.2882566208388</v>
      </c>
      <c r="O105" s="3">
        <v>-200.14955747798001</v>
      </c>
      <c r="P105" s="3">
        <v>15.6083785944793</v>
      </c>
      <c r="Q105" s="3">
        <v>1.4285537794690899</v>
      </c>
      <c r="R105" s="3">
        <v>3.9469654528478098E-3</v>
      </c>
      <c r="S105" s="3">
        <v>3.50588235294118</v>
      </c>
      <c r="T105" s="3">
        <f t="shared" si="20"/>
        <v>2347.6299354381795</v>
      </c>
      <c r="U105" s="3">
        <f t="shared" si="23"/>
        <v>214.86636787828854</v>
      </c>
      <c r="V105" s="3">
        <f t="shared" si="21"/>
        <v>126.485219806641</v>
      </c>
      <c r="W105" s="3">
        <f t="shared" si="22"/>
        <v>13.2882566208388</v>
      </c>
    </row>
    <row r="106" spans="1:23">
      <c r="A106" s="3">
        <v>298.14999999999998</v>
      </c>
      <c r="B106" s="3">
        <v>323.14999999999998</v>
      </c>
      <c r="C106" s="3">
        <f t="shared" si="19"/>
        <v>50</v>
      </c>
      <c r="D106" s="3">
        <v>273.14999999999998</v>
      </c>
      <c r="E106" s="3">
        <v>4.0383000856246E-2</v>
      </c>
      <c r="F106" s="3">
        <v>0.106796223162905</v>
      </c>
      <c r="G106" s="3">
        <v>1</v>
      </c>
      <c r="H106" s="3">
        <v>-105.096090215126</v>
      </c>
      <c r="I106" s="3">
        <v>2332.0215568437002</v>
      </c>
      <c r="J106" s="3">
        <v>105.062337453586</v>
      </c>
      <c r="K106" s="3">
        <v>2437.08389429728</v>
      </c>
      <c r="L106" s="3">
        <v>137.19676989794499</v>
      </c>
      <c r="M106" s="3">
        <v>-213.43781409881899</v>
      </c>
      <c r="N106" s="3">
        <v>8.1279852586713393</v>
      </c>
      <c r="O106" s="3">
        <v>-205.30982884014799</v>
      </c>
      <c r="P106" s="3">
        <v>32.6747323659798</v>
      </c>
      <c r="Q106" s="3">
        <v>2.99054845011714</v>
      </c>
      <c r="R106" s="3">
        <v>3.9469654528478098E-3</v>
      </c>
      <c r="S106" s="3">
        <v>3.50588235294118</v>
      </c>
      <c r="T106" s="3">
        <f t="shared" si="20"/>
        <v>2364.6962892096799</v>
      </c>
      <c r="U106" s="3">
        <f t="shared" si="23"/>
        <v>216.42836254893658</v>
      </c>
      <c r="V106" s="3">
        <f t="shared" si="21"/>
        <v>105.062337453586</v>
      </c>
      <c r="W106" s="3">
        <f t="shared" si="22"/>
        <v>8.1279852586713393</v>
      </c>
    </row>
    <row r="107" spans="1:23">
      <c r="A107" s="3">
        <v>298.14999999999998</v>
      </c>
      <c r="B107" s="3">
        <v>313.14999999999998</v>
      </c>
      <c r="C107" s="3">
        <f t="shared" si="19"/>
        <v>40</v>
      </c>
      <c r="D107" s="3">
        <v>273.14999999999998</v>
      </c>
      <c r="E107" s="3">
        <v>4.0383000856246E-2</v>
      </c>
      <c r="F107" s="3">
        <v>0.106796223162905</v>
      </c>
      <c r="G107" s="3">
        <v>1</v>
      </c>
      <c r="H107" s="3">
        <v>-105.096090215126</v>
      </c>
      <c r="I107" s="3">
        <v>2332.0215568437002</v>
      </c>
      <c r="J107" s="3">
        <v>83.7889921585585</v>
      </c>
      <c r="K107" s="3">
        <v>2415.8105490022599</v>
      </c>
      <c r="L107" s="3">
        <v>132.84893588189701</v>
      </c>
      <c r="M107" s="3">
        <v>-213.43781409881899</v>
      </c>
      <c r="N107" s="3">
        <v>4.0135234947417402</v>
      </c>
      <c r="O107" s="3">
        <v>-209.42429060407699</v>
      </c>
      <c r="P107" s="3">
        <v>49.600243613908802</v>
      </c>
      <c r="Q107" s="3">
        <v>4.53965253651005</v>
      </c>
      <c r="R107" s="3">
        <v>3.9469654528478098E-3</v>
      </c>
      <c r="S107" s="3">
        <v>3.50588235294118</v>
      </c>
      <c r="T107" s="3">
        <f t="shared" si="20"/>
        <v>2381.621800457609</v>
      </c>
      <c r="U107" s="3">
        <f t="shared" si="23"/>
        <v>217.97746663532948</v>
      </c>
      <c r="V107" s="3">
        <f t="shared" si="21"/>
        <v>83.7889921585585</v>
      </c>
      <c r="W107" s="3">
        <f t="shared" si="22"/>
        <v>4.0135234947417402</v>
      </c>
    </row>
    <row r="108" spans="1:23">
      <c r="A108" s="3">
        <v>298.14999999999998</v>
      </c>
      <c r="B108" s="3">
        <v>303.14999999999998</v>
      </c>
      <c r="C108" s="3">
        <f t="shared" si="19"/>
        <v>30</v>
      </c>
      <c r="D108" s="3">
        <v>273.14999999999998</v>
      </c>
      <c r="E108" s="3">
        <v>4.0383000856246E-2</v>
      </c>
      <c r="F108" s="3">
        <v>0.106796223162905</v>
      </c>
      <c r="G108" s="3">
        <v>1</v>
      </c>
      <c r="H108" s="3">
        <v>-105.096090215126</v>
      </c>
      <c r="I108" s="3">
        <v>2332.0215568437002</v>
      </c>
      <c r="J108" s="3">
        <v>62.656570311697003</v>
      </c>
      <c r="K108" s="3">
        <v>2394.67812715539</v>
      </c>
      <c r="L108" s="3">
        <v>128.50971348562601</v>
      </c>
      <c r="M108" s="3">
        <v>-213.43781409881899</v>
      </c>
      <c r="N108" s="3">
        <v>1.03342520718616</v>
      </c>
      <c r="O108" s="3">
        <v>-212.404388891633</v>
      </c>
      <c r="P108" s="3">
        <v>66.393443116857895</v>
      </c>
      <c r="Q108" s="3">
        <v>6.0766468164797702</v>
      </c>
      <c r="R108" s="3">
        <v>3.9469654528478098E-3</v>
      </c>
      <c r="S108" s="3">
        <v>3.50588235294118</v>
      </c>
      <c r="T108" s="3">
        <f t="shared" si="20"/>
        <v>2398.4149999605579</v>
      </c>
      <c r="U108" s="3">
        <f t="shared" si="23"/>
        <v>219.5144609152992</v>
      </c>
      <c r="V108" s="3">
        <f t="shared" si="21"/>
        <v>62.656570311697003</v>
      </c>
      <c r="W108" s="3">
        <f t="shared" si="22"/>
        <v>1.03342520718616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MnCl2-SrCl2</vt:lpstr>
      <vt:lpstr>MnCl2-NaBr</vt:lpstr>
      <vt:lpstr>SrCl2-NaBr</vt:lpstr>
      <vt:lpstr>SrCl2-MnCl2</vt:lpstr>
      <vt:lpstr>NaBr-SrCl2</vt:lpstr>
      <vt:lpstr>NaBr-MnCl2</vt:lpstr>
      <vt:lpstr>random couplingsofcogeneration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2016-11-01T15:15:43Z</dcterms:modified>
</cp:coreProperties>
</file>