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sseem\Desktop\"/>
    </mc:Choice>
  </mc:AlternateContent>
  <bookViews>
    <workbookView xWindow="0" yWindow="0" windowWidth="20490" windowHeight="7620" activeTab="2"/>
  </bookViews>
  <sheets>
    <sheet name="Fig 2" sheetId="1" r:id="rId1"/>
    <sheet name="Fig 3" sheetId="2" r:id="rId2"/>
    <sheet name="Fig 5" sheetId="3" r:id="rId3"/>
    <sheet name="Fig 7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4" l="1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48" i="4"/>
  <c r="G48" i="4" s="1"/>
  <c r="G47" i="4"/>
  <c r="F47" i="4"/>
  <c r="F46" i="4"/>
  <c r="G46" i="4" s="1"/>
  <c r="F45" i="4"/>
  <c r="G45" i="4" s="1"/>
  <c r="F44" i="4"/>
  <c r="G44" i="4" s="1"/>
  <c r="F43" i="4"/>
  <c r="G43" i="4" s="1"/>
  <c r="F39" i="4"/>
  <c r="G39" i="4" s="1"/>
  <c r="K39" i="4" s="1"/>
  <c r="F38" i="4"/>
  <c r="G38" i="4" s="1"/>
  <c r="F37" i="4"/>
  <c r="G37" i="4" s="1"/>
  <c r="F36" i="4"/>
  <c r="G36" i="4" s="1"/>
  <c r="G35" i="4"/>
  <c r="K35" i="4" s="1"/>
  <c r="F35" i="4"/>
  <c r="F34" i="4"/>
  <c r="G34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0" i="4"/>
  <c r="G10" i="4" s="1"/>
  <c r="K10" i="4" s="1"/>
  <c r="F9" i="4"/>
  <c r="G9" i="4" s="1"/>
  <c r="F8" i="4"/>
  <c r="G8" i="4" s="1"/>
  <c r="F7" i="4"/>
  <c r="G7" i="4" s="1"/>
  <c r="F6" i="4"/>
  <c r="G6" i="4" s="1"/>
  <c r="K6" i="4" s="1"/>
  <c r="F5" i="4"/>
  <c r="G5" i="4" s="1"/>
  <c r="K8" i="4" l="1"/>
  <c r="K36" i="4"/>
  <c r="J36" i="4"/>
  <c r="K34" i="4"/>
  <c r="J34" i="4"/>
  <c r="K37" i="4"/>
  <c r="J37" i="4"/>
  <c r="K38" i="4"/>
  <c r="J38" i="4"/>
  <c r="J35" i="4"/>
  <c r="J39" i="4"/>
  <c r="J9" i="4"/>
  <c r="K9" i="4"/>
  <c r="J5" i="4"/>
  <c r="K5" i="4"/>
  <c r="K7" i="4"/>
  <c r="J7" i="4"/>
  <c r="J6" i="4"/>
  <c r="J10" i="4"/>
  <c r="J8" i="4"/>
  <c r="H40" i="1" l="1"/>
  <c r="G40" i="1"/>
  <c r="F40" i="1"/>
  <c r="E40" i="1"/>
  <c r="D40" i="1"/>
  <c r="C40" i="1"/>
  <c r="H39" i="1"/>
  <c r="G39" i="1"/>
  <c r="F39" i="1"/>
  <c r="E39" i="1"/>
  <c r="D39" i="1"/>
  <c r="C39" i="1"/>
  <c r="H20" i="1"/>
  <c r="G20" i="1"/>
  <c r="F20" i="1"/>
  <c r="E20" i="1"/>
  <c r="D20" i="1"/>
  <c r="C20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<sst xmlns="http://schemas.openxmlformats.org/spreadsheetml/2006/main" count="133" uniqueCount="51">
  <si>
    <t>Notation:</t>
  </si>
  <si>
    <t>1st number</t>
  </si>
  <si>
    <t>Fibrinogen concentration</t>
  </si>
  <si>
    <t>2nd number</t>
  </si>
  <si>
    <t>Magnification</t>
  </si>
  <si>
    <t xml:space="preserve">3rd number </t>
  </si>
  <si>
    <t>Sample ID</t>
  </si>
  <si>
    <t>Fibre Diameter</t>
  </si>
  <si>
    <t xml:space="preserve">5 25k 1b </t>
  </si>
  <si>
    <t>5 25k 4</t>
  </si>
  <si>
    <t>20 25k 3</t>
  </si>
  <si>
    <t>20 25k 1</t>
  </si>
  <si>
    <t>50 25k 1</t>
  </si>
  <si>
    <t>50 25k 2</t>
  </si>
  <si>
    <t>Mean</t>
  </si>
  <si>
    <t>SD</t>
  </si>
  <si>
    <t>Pore size</t>
  </si>
  <si>
    <t>Strain (%)</t>
  </si>
  <si>
    <t>G'</t>
  </si>
  <si>
    <t>G''</t>
  </si>
  <si>
    <t>5 mg/mL</t>
  </si>
  <si>
    <t>20 mg/mL</t>
  </si>
  <si>
    <t>50 mg/mL</t>
  </si>
  <si>
    <t>Day 1</t>
  </si>
  <si>
    <t>Day 3</t>
  </si>
  <si>
    <t>Day 7</t>
  </si>
  <si>
    <t>Glass</t>
  </si>
  <si>
    <t>[Fibrinogen]</t>
  </si>
  <si>
    <t xml:space="preserve">Mean </t>
  </si>
  <si>
    <t>n</t>
  </si>
  <si>
    <t>n=1</t>
  </si>
  <si>
    <t>Outgrowth</t>
  </si>
  <si>
    <t>Migration</t>
  </si>
  <si>
    <t>n=2</t>
  </si>
  <si>
    <t>n=3</t>
  </si>
  <si>
    <t>StDev</t>
  </si>
  <si>
    <t>Spheroid Core</t>
  </si>
  <si>
    <t>Total Area</t>
  </si>
  <si>
    <t>Eq of line:</t>
  </si>
  <si>
    <t>y = 0.0003 - 0.8177</t>
  </si>
  <si>
    <t>D1</t>
  </si>
  <si>
    <t>Readings</t>
  </si>
  <si>
    <t>No. of cells:</t>
  </si>
  <si>
    <t>No. of cells</t>
  </si>
  <si>
    <t>D3</t>
  </si>
  <si>
    <t>D7</t>
  </si>
  <si>
    <t>Encapsulated cells calibration curve:</t>
  </si>
  <si>
    <t>Cells on TC plastic calibration curve:</t>
  </si>
  <si>
    <t>Media ctrl</t>
  </si>
  <si>
    <t>Corrected for media control</t>
  </si>
  <si>
    <t>y = 0.0005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</si>
</sst>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horizontal="center"/>
    </xf>
    <xf numFmtId="1" fontId="5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9" workbookViewId="0">
      <selection activeCell="B40" sqref="B40"/>
    </sheetView>
  </sheetViews>
  <sheetFormatPr defaultRowHeight="15" x14ac:dyDescent="0.25"/>
  <cols>
    <col min="1" max="1" width="14.42578125" bestFit="1" customWidth="1"/>
    <col min="15" max="15" width="11.7109375" bestFit="1" customWidth="1"/>
    <col min="16" max="16" width="23.7109375" bestFit="1" customWidth="1"/>
  </cols>
  <sheetData>
    <row r="1" spans="1:16" x14ac:dyDescent="0.25">
      <c r="O1" s="6" t="s">
        <v>0</v>
      </c>
      <c r="P1" s="6"/>
    </row>
    <row r="2" spans="1:16" x14ac:dyDescent="0.25">
      <c r="O2" s="1" t="s">
        <v>1</v>
      </c>
      <c r="P2" s="1" t="s">
        <v>2</v>
      </c>
    </row>
    <row r="3" spans="1:16" x14ac:dyDescent="0.25">
      <c r="A3" s="2" t="s">
        <v>7</v>
      </c>
      <c r="O3" s="1" t="s">
        <v>3</v>
      </c>
      <c r="P3" s="1" t="s">
        <v>4</v>
      </c>
    </row>
    <row r="4" spans="1:16" x14ac:dyDescent="0.25"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O4" s="1" t="s">
        <v>5</v>
      </c>
      <c r="P4" s="1" t="s">
        <v>6</v>
      </c>
    </row>
    <row r="6" spans="1:16" x14ac:dyDescent="0.25">
      <c r="C6">
        <v>0.11</v>
      </c>
      <c r="D6">
        <v>7.8E-2</v>
      </c>
      <c r="E6">
        <v>9.7000000000000003E-2</v>
      </c>
      <c r="F6">
        <v>8.5000000000000006E-2</v>
      </c>
      <c r="G6">
        <v>0.14000000000000001</v>
      </c>
      <c r="H6">
        <v>8.8999999999999996E-2</v>
      </c>
    </row>
    <row r="7" spans="1:16" x14ac:dyDescent="0.25">
      <c r="C7">
        <v>0.113</v>
      </c>
      <c r="D7">
        <v>0.11</v>
      </c>
      <c r="E7">
        <v>9.0999999999999998E-2</v>
      </c>
      <c r="F7">
        <v>0.125</v>
      </c>
      <c r="G7">
        <v>0.13300000000000001</v>
      </c>
      <c r="H7">
        <v>8.1000000000000003E-2</v>
      </c>
    </row>
    <row r="8" spans="1:16" x14ac:dyDescent="0.25">
      <c r="C8">
        <v>0.128</v>
      </c>
      <c r="D8">
        <v>0.161</v>
      </c>
      <c r="E8">
        <v>9.7000000000000003E-2</v>
      </c>
      <c r="F8">
        <v>0.106</v>
      </c>
      <c r="G8">
        <v>0.14799999999999999</v>
      </c>
      <c r="H8">
        <v>0.14499999999999999</v>
      </c>
    </row>
    <row r="9" spans="1:16" x14ac:dyDescent="0.25">
      <c r="C9">
        <v>0.127</v>
      </c>
      <c r="D9">
        <v>8.5999999999999993E-2</v>
      </c>
      <c r="E9">
        <v>8.4000000000000005E-2</v>
      </c>
      <c r="F9">
        <v>0.10199999999999999</v>
      </c>
      <c r="G9">
        <v>9.1999999999999998E-2</v>
      </c>
      <c r="H9">
        <v>9.1999999999999998E-2</v>
      </c>
    </row>
    <row r="10" spans="1:16" x14ac:dyDescent="0.25">
      <c r="C10">
        <v>0.159</v>
      </c>
      <c r="D10">
        <v>0.14199999999999999</v>
      </c>
      <c r="E10">
        <v>0.108</v>
      </c>
      <c r="F10">
        <v>0.12</v>
      </c>
      <c r="G10">
        <v>0.10100000000000001</v>
      </c>
      <c r="H10">
        <v>9.1999999999999998E-2</v>
      </c>
    </row>
    <row r="11" spans="1:16" x14ac:dyDescent="0.25">
      <c r="C11">
        <v>0.14199999999999999</v>
      </c>
      <c r="D11">
        <v>0.124</v>
      </c>
      <c r="E11">
        <v>9.7000000000000003E-2</v>
      </c>
      <c r="F11">
        <v>0.14799999999999999</v>
      </c>
      <c r="G11">
        <v>0.11</v>
      </c>
      <c r="H11">
        <v>0.11</v>
      </c>
    </row>
    <row r="12" spans="1:16" x14ac:dyDescent="0.25">
      <c r="C12">
        <v>0.13900000000000001</v>
      </c>
      <c r="D12">
        <v>8.6999999999999994E-2</v>
      </c>
      <c r="E12">
        <v>9.1999999999999998E-2</v>
      </c>
      <c r="F12">
        <v>0.10199999999999999</v>
      </c>
      <c r="G12">
        <v>0.104</v>
      </c>
      <c r="H12">
        <v>0.13700000000000001</v>
      </c>
    </row>
    <row r="13" spans="1:16" x14ac:dyDescent="0.25">
      <c r="C13">
        <v>0.14699999999999999</v>
      </c>
      <c r="D13">
        <v>0.161</v>
      </c>
      <c r="E13">
        <v>7.2999999999999995E-2</v>
      </c>
      <c r="F13">
        <v>0.159</v>
      </c>
      <c r="G13">
        <v>8.7999999999999995E-2</v>
      </c>
      <c r="H13">
        <v>0.124</v>
      </c>
    </row>
    <row r="14" spans="1:16" x14ac:dyDescent="0.25">
      <c r="C14">
        <v>8.4000000000000005E-2</v>
      </c>
      <c r="D14">
        <v>0.161</v>
      </c>
      <c r="E14">
        <v>0.11899999999999999</v>
      </c>
      <c r="F14">
        <v>0.125</v>
      </c>
      <c r="G14">
        <v>0.10199999999999999</v>
      </c>
      <c r="H14">
        <v>0.105</v>
      </c>
    </row>
    <row r="15" spans="1:16" x14ac:dyDescent="0.25">
      <c r="C15">
        <v>7.4999999999999997E-2</v>
      </c>
      <c r="D15">
        <v>0.13300000000000001</v>
      </c>
      <c r="E15">
        <v>9.7000000000000003E-2</v>
      </c>
      <c r="F15">
        <v>8.7999999999999995E-2</v>
      </c>
      <c r="G15">
        <v>8.4000000000000005E-2</v>
      </c>
      <c r="H15">
        <v>0.124</v>
      </c>
    </row>
    <row r="16" spans="1:16" x14ac:dyDescent="0.25">
      <c r="C16">
        <v>0.123</v>
      </c>
      <c r="D16">
        <v>0.129</v>
      </c>
      <c r="E16">
        <v>0.11</v>
      </c>
      <c r="F16">
        <v>0.125</v>
      </c>
      <c r="G16">
        <v>0.13300000000000001</v>
      </c>
      <c r="H16">
        <v>0.124</v>
      </c>
    </row>
    <row r="17" spans="1:8" x14ac:dyDescent="0.25">
      <c r="C17">
        <v>0.124</v>
      </c>
      <c r="D17">
        <v>0.129</v>
      </c>
      <c r="E17">
        <v>0.14399999999999999</v>
      </c>
      <c r="F17">
        <v>9.7000000000000003E-2</v>
      </c>
      <c r="G17">
        <v>9.1999999999999998E-2</v>
      </c>
      <c r="H17">
        <v>0.11899999999999999</v>
      </c>
    </row>
    <row r="19" spans="1:8" x14ac:dyDescent="0.25">
      <c r="B19" t="s">
        <v>14</v>
      </c>
      <c r="C19">
        <f t="shared" ref="C19:H19" si="0">AVERAGE(C6:C17)</f>
        <v>0.12258333333333334</v>
      </c>
      <c r="D19">
        <f t="shared" si="0"/>
        <v>0.12508333333333332</v>
      </c>
      <c r="E19">
        <f t="shared" si="0"/>
        <v>0.10074999999999999</v>
      </c>
      <c r="F19">
        <f t="shared" si="0"/>
        <v>0.11516666666666668</v>
      </c>
      <c r="G19">
        <f t="shared" si="0"/>
        <v>0.11058333333333335</v>
      </c>
      <c r="H19">
        <f t="shared" si="0"/>
        <v>0.11183333333333333</v>
      </c>
    </row>
    <row r="20" spans="1:8" x14ac:dyDescent="0.25">
      <c r="B20" t="s">
        <v>35</v>
      </c>
      <c r="C20">
        <f>STDEV(C6:C17)</f>
        <v>2.4537386440559052E-2</v>
      </c>
      <c r="D20">
        <f>STDEV(D6:D17)</f>
        <v>2.9653938365857255E-2</v>
      </c>
      <c r="E20">
        <f>STDEV(E6:E17)</f>
        <v>1.8141489364537799E-2</v>
      </c>
      <c r="F20">
        <f>STDEV(F6:F17)</f>
        <v>2.2806830449484016E-2</v>
      </c>
      <c r="G20">
        <f t="shared" ref="G20:H20" si="1">STDEV(G6:G17)</f>
        <v>2.2129611315377776E-2</v>
      </c>
      <c r="H20">
        <f t="shared" si="1"/>
        <v>2.0310469012682995E-2</v>
      </c>
    </row>
    <row r="23" spans="1:8" x14ac:dyDescent="0.25">
      <c r="A23" s="2" t="s">
        <v>16</v>
      </c>
    </row>
    <row r="24" spans="1:8" x14ac:dyDescent="0.25">
      <c r="C24" t="s">
        <v>8</v>
      </c>
      <c r="D24" t="s">
        <v>9</v>
      </c>
      <c r="E24" t="s">
        <v>11</v>
      </c>
      <c r="F24" t="s">
        <v>10</v>
      </c>
      <c r="G24" t="s">
        <v>12</v>
      </c>
      <c r="H24" t="s">
        <v>13</v>
      </c>
    </row>
    <row r="26" spans="1:8" x14ac:dyDescent="0.25">
      <c r="C26">
        <v>8.2040000000000006</v>
      </c>
      <c r="D26">
        <v>3.0179999999999998</v>
      </c>
      <c r="E26">
        <v>0.78600000000000003</v>
      </c>
      <c r="F26">
        <v>1.6850000000000001</v>
      </c>
      <c r="G26">
        <v>1.0720000000000001</v>
      </c>
      <c r="H26">
        <v>0.69099999999999995</v>
      </c>
    </row>
    <row r="27" spans="1:8" x14ac:dyDescent="0.25">
      <c r="C27">
        <v>4.4240000000000004</v>
      </c>
      <c r="D27">
        <v>3.613</v>
      </c>
      <c r="E27">
        <v>0.77700000000000002</v>
      </c>
      <c r="F27">
        <v>2.1469999999999998</v>
      </c>
      <c r="G27">
        <v>0.72899999999999998</v>
      </c>
      <c r="H27">
        <v>0.71499999999999997</v>
      </c>
    </row>
    <row r="28" spans="1:8" x14ac:dyDescent="0.25">
      <c r="C28">
        <v>4.6479999999999997</v>
      </c>
      <c r="D28">
        <v>3.3290000000000002</v>
      </c>
      <c r="E28">
        <v>1.2569999999999999</v>
      </c>
      <c r="F28">
        <v>0.52</v>
      </c>
      <c r="G28">
        <v>0.22500000000000001</v>
      </c>
      <c r="H28">
        <v>0.879</v>
      </c>
    </row>
    <row r="29" spans="1:8" x14ac:dyDescent="0.25">
      <c r="C29">
        <v>2.8450000000000002</v>
      </c>
      <c r="D29">
        <v>4.6420000000000003</v>
      </c>
      <c r="E29">
        <v>0.96</v>
      </c>
      <c r="F29">
        <v>1.2330000000000001</v>
      </c>
      <c r="G29">
        <v>1.071</v>
      </c>
      <c r="H29">
        <v>0.78</v>
      </c>
    </row>
    <row r="30" spans="1:8" x14ac:dyDescent="0.25">
      <c r="C30">
        <v>3.008</v>
      </c>
      <c r="D30">
        <v>2.8460000000000001</v>
      </c>
      <c r="E30">
        <v>0.96299999999999997</v>
      </c>
      <c r="F30">
        <v>1.419</v>
      </c>
      <c r="G30">
        <v>0.77900000000000003</v>
      </c>
      <c r="H30">
        <v>0.86599999999999999</v>
      </c>
    </row>
    <row r="31" spans="1:8" x14ac:dyDescent="0.25">
      <c r="C31">
        <v>3.6659999999999999</v>
      </c>
      <c r="D31">
        <v>2.8849999999999998</v>
      </c>
      <c r="E31">
        <v>0.86199999999999999</v>
      </c>
      <c r="F31">
        <v>1.1830000000000001</v>
      </c>
      <c r="G31">
        <v>0.27700000000000002</v>
      </c>
      <c r="H31">
        <v>0.91</v>
      </c>
    </row>
    <row r="32" spans="1:8" x14ac:dyDescent="0.25">
      <c r="C32">
        <v>3.4649999999999999</v>
      </c>
      <c r="D32">
        <v>2.4780000000000002</v>
      </c>
      <c r="E32">
        <v>0.82499999999999996</v>
      </c>
      <c r="F32">
        <v>1.0129999999999999</v>
      </c>
      <c r="G32">
        <v>0.61899999999999999</v>
      </c>
      <c r="H32">
        <v>0.90800000000000003</v>
      </c>
    </row>
    <row r="33" spans="2:8" x14ac:dyDescent="0.25">
      <c r="C33">
        <v>3.36</v>
      </c>
      <c r="D33">
        <v>3.714</v>
      </c>
      <c r="E33">
        <v>0.61799999999999999</v>
      </c>
      <c r="F33">
        <v>1.365</v>
      </c>
      <c r="G33">
        <v>0.7</v>
      </c>
      <c r="H33">
        <v>0.90600000000000003</v>
      </c>
    </row>
    <row r="34" spans="2:8" x14ac:dyDescent="0.25">
      <c r="C34">
        <v>4.5279999999999996</v>
      </c>
      <c r="D34">
        <v>2.722</v>
      </c>
      <c r="E34">
        <v>0.73499999999999999</v>
      </c>
      <c r="F34">
        <v>0.93700000000000006</v>
      </c>
      <c r="G34">
        <v>0.54700000000000004</v>
      </c>
      <c r="H34">
        <v>0.86299999999999999</v>
      </c>
    </row>
    <row r="35" spans="2:8" x14ac:dyDescent="0.25">
      <c r="C35">
        <v>3.903</v>
      </c>
      <c r="D35">
        <v>2.15</v>
      </c>
      <c r="E35">
        <v>0.629</v>
      </c>
      <c r="F35">
        <v>1.4450000000000001</v>
      </c>
      <c r="G35">
        <v>0.65</v>
      </c>
      <c r="H35">
        <v>0.81599999999999995</v>
      </c>
    </row>
    <row r="36" spans="2:8" x14ac:dyDescent="0.25">
      <c r="C36">
        <v>4.7350000000000003</v>
      </c>
      <c r="D36">
        <v>2.7370000000000001</v>
      </c>
      <c r="E36">
        <v>0.75800000000000001</v>
      </c>
      <c r="F36">
        <v>0.98</v>
      </c>
      <c r="G36">
        <v>0.72199999999999998</v>
      </c>
      <c r="H36">
        <v>1.573</v>
      </c>
    </row>
    <row r="37" spans="2:8" x14ac:dyDescent="0.25">
      <c r="C37">
        <v>3.403</v>
      </c>
      <c r="D37">
        <v>1.9330000000000001</v>
      </c>
      <c r="E37">
        <v>0.81</v>
      </c>
      <c r="F37">
        <v>0.86899999999999999</v>
      </c>
      <c r="G37">
        <v>1.0469999999999999</v>
      </c>
      <c r="H37">
        <v>0.78600000000000003</v>
      </c>
    </row>
    <row r="39" spans="2:8" x14ac:dyDescent="0.25">
      <c r="B39" t="s">
        <v>14</v>
      </c>
      <c r="C39">
        <f>AVERAGE(C26:C37)</f>
        <v>4.1824166666666658</v>
      </c>
      <c r="D39">
        <f t="shared" ref="D39" si="2">AVERAGE(D26:D37)</f>
        <v>3.0055833333333335</v>
      </c>
      <c r="E39">
        <f>AVERAGE(E26:E37)</f>
        <v>0.83166666666666689</v>
      </c>
      <c r="F39">
        <f>AVERAGE(F26:F37)</f>
        <v>1.2330000000000001</v>
      </c>
      <c r="G39">
        <f>AVERAGE(G26:G37)</f>
        <v>0.70316666666666672</v>
      </c>
      <c r="H39">
        <f t="shared" ref="H39" si="3">AVERAGE(H26:H37)</f>
        <v>0.89108333333333345</v>
      </c>
    </row>
    <row r="40" spans="2:8" x14ac:dyDescent="0.25">
      <c r="B40" t="s">
        <v>35</v>
      </c>
      <c r="C40">
        <f>STDEV(C26:C37)</f>
        <v>1.4201242876678963</v>
      </c>
      <c r="D40">
        <f t="shared" ref="D40" si="4">STDEV(D26:D37)</f>
        <v>0.73896653366630172</v>
      </c>
      <c r="E40">
        <f>STDEV(E26:E37)</f>
        <v>0.17126074396732646</v>
      </c>
      <c r="F40">
        <f>STDEV(F26:F37)</f>
        <v>0.42426985409160173</v>
      </c>
      <c r="G40">
        <f t="shared" ref="G40:H40" si="5">STDEV(G26:G37)</f>
        <v>0.27648831418124675</v>
      </c>
      <c r="H40">
        <f t="shared" si="5"/>
        <v>0.22713610590582123</v>
      </c>
    </row>
  </sheetData>
  <mergeCells count="1"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Q15" sqref="Q15"/>
    </sheetView>
  </sheetViews>
  <sheetFormatPr defaultRowHeight="15" x14ac:dyDescent="0.25"/>
  <cols>
    <col min="6" max="6" width="9.5703125" bestFit="1" customWidth="1"/>
    <col min="11" max="11" width="9.5703125" bestFit="1" customWidth="1"/>
  </cols>
  <sheetData>
    <row r="2" spans="1:14" x14ac:dyDescent="0.25">
      <c r="A2" s="3" t="s">
        <v>20</v>
      </c>
      <c r="B2" s="2" t="s">
        <v>17</v>
      </c>
      <c r="C2" s="2" t="s">
        <v>18</v>
      </c>
      <c r="D2" s="2" t="s">
        <v>19</v>
      </c>
      <c r="F2" s="3" t="s">
        <v>21</v>
      </c>
      <c r="G2" s="2" t="s">
        <v>17</v>
      </c>
      <c r="H2" s="2" t="s">
        <v>18</v>
      </c>
      <c r="I2" s="2" t="s">
        <v>19</v>
      </c>
      <c r="K2" s="3" t="s">
        <v>22</v>
      </c>
      <c r="L2" s="2" t="s">
        <v>17</v>
      </c>
      <c r="M2" s="2" t="s">
        <v>18</v>
      </c>
      <c r="N2" s="2" t="s">
        <v>19</v>
      </c>
    </row>
    <row r="3" spans="1:14" x14ac:dyDescent="0.25">
      <c r="B3">
        <v>0.100053</v>
      </c>
      <c r="C3">
        <v>33.1</v>
      </c>
      <c r="G3">
        <v>6.3176999999999997E-2</v>
      </c>
      <c r="H3">
        <v>532</v>
      </c>
      <c r="L3">
        <v>7.9426999999999998E-2</v>
      </c>
      <c r="M3">
        <v>877.9</v>
      </c>
      <c r="N3">
        <v>50.28</v>
      </c>
    </row>
    <row r="4" spans="1:14" x14ac:dyDescent="0.25">
      <c r="B4">
        <v>0.12581899999999999</v>
      </c>
      <c r="C4">
        <v>31.78</v>
      </c>
      <c r="G4">
        <v>7.9533000000000006E-2</v>
      </c>
      <c r="H4">
        <v>538.4</v>
      </c>
      <c r="L4">
        <v>0.100092</v>
      </c>
      <c r="M4">
        <v>879.8</v>
      </c>
      <c r="N4">
        <v>52.69</v>
      </c>
    </row>
    <row r="5" spans="1:14" x14ac:dyDescent="0.25">
      <c r="B5">
        <v>0.15856000000000001</v>
      </c>
      <c r="C5">
        <v>33.15</v>
      </c>
      <c r="G5">
        <v>0.100025</v>
      </c>
      <c r="H5">
        <v>536.20000000000005</v>
      </c>
      <c r="L5">
        <v>0.12581899999999999</v>
      </c>
      <c r="M5">
        <v>885.7</v>
      </c>
      <c r="N5">
        <v>50.55</v>
      </c>
    </row>
    <row r="6" spans="1:14" x14ac:dyDescent="0.25">
      <c r="B6">
        <v>0.199488</v>
      </c>
      <c r="C6">
        <v>29.85</v>
      </c>
      <c r="G6">
        <v>0.125752</v>
      </c>
      <c r="H6">
        <v>532.6</v>
      </c>
      <c r="L6">
        <v>0.15849299999999999</v>
      </c>
      <c r="M6">
        <v>884.1</v>
      </c>
      <c r="N6">
        <v>53.03</v>
      </c>
    </row>
    <row r="7" spans="1:14" x14ac:dyDescent="0.25">
      <c r="B7">
        <v>0.25117600000000001</v>
      </c>
      <c r="C7">
        <v>32.31</v>
      </c>
      <c r="G7">
        <v>0.15848499999999999</v>
      </c>
      <c r="H7">
        <v>532.1</v>
      </c>
      <c r="L7">
        <v>0.19964699999999999</v>
      </c>
      <c r="M7">
        <v>879.3</v>
      </c>
      <c r="N7">
        <v>53.45</v>
      </c>
    </row>
    <row r="8" spans="1:14" x14ac:dyDescent="0.25">
      <c r="B8">
        <v>0.31623899999999999</v>
      </c>
      <c r="C8">
        <v>32.119999999999997</v>
      </c>
      <c r="G8">
        <v>0.199541</v>
      </c>
      <c r="H8">
        <v>529.20000000000005</v>
      </c>
      <c r="I8">
        <v>37.81</v>
      </c>
      <c r="L8">
        <v>0.25113000000000002</v>
      </c>
      <c r="M8">
        <v>871.2</v>
      </c>
      <c r="N8">
        <v>52.62</v>
      </c>
    </row>
    <row r="9" spans="1:14" x14ac:dyDescent="0.25">
      <c r="B9">
        <v>0.39801999999999998</v>
      </c>
      <c r="C9">
        <v>31.25</v>
      </c>
      <c r="D9">
        <v>2.5550000000000002</v>
      </c>
      <c r="G9">
        <v>0.251276</v>
      </c>
      <c r="H9">
        <v>524.70000000000005</v>
      </c>
      <c r="I9">
        <v>40.29</v>
      </c>
      <c r="L9">
        <v>0.316193</v>
      </c>
      <c r="M9">
        <v>866.6</v>
      </c>
      <c r="N9">
        <v>55.44</v>
      </c>
    </row>
    <row r="10" spans="1:14" x14ac:dyDescent="0.25">
      <c r="B10">
        <v>0.50124400000000002</v>
      </c>
      <c r="C10">
        <v>30.58</v>
      </c>
      <c r="D10">
        <v>2.5819999999999999</v>
      </c>
      <c r="G10">
        <v>0.31615900000000002</v>
      </c>
      <c r="H10">
        <v>519.4</v>
      </c>
      <c r="I10">
        <v>39.47</v>
      </c>
      <c r="L10">
        <v>0.39808700000000002</v>
      </c>
      <c r="M10">
        <v>860</v>
      </c>
      <c r="N10">
        <v>58.16</v>
      </c>
    </row>
    <row r="11" spans="1:14" x14ac:dyDescent="0.25">
      <c r="B11">
        <v>0.63091399999999997</v>
      </c>
      <c r="C11">
        <v>30.8</v>
      </c>
      <c r="D11">
        <v>2.5310000000000001</v>
      </c>
      <c r="G11">
        <v>0.39803699999999997</v>
      </c>
      <c r="H11">
        <v>511.4</v>
      </c>
      <c r="I11">
        <v>40.020000000000003</v>
      </c>
      <c r="L11">
        <v>0.50114599999999998</v>
      </c>
      <c r="M11">
        <v>847</v>
      </c>
      <c r="N11">
        <v>59.58</v>
      </c>
    </row>
    <row r="12" spans="1:14" x14ac:dyDescent="0.25">
      <c r="B12">
        <v>0.79422300000000001</v>
      </c>
      <c r="C12">
        <v>30.59</v>
      </c>
      <c r="D12">
        <v>2.8639999999999999</v>
      </c>
      <c r="G12">
        <v>0.50126499999999996</v>
      </c>
      <c r="H12">
        <v>507</v>
      </c>
      <c r="I12">
        <v>40.92</v>
      </c>
      <c r="L12">
        <v>0.63086100000000001</v>
      </c>
      <c r="M12">
        <v>829.2</v>
      </c>
      <c r="N12">
        <v>62.92</v>
      </c>
    </row>
    <row r="13" spans="1:14" x14ac:dyDescent="0.25">
      <c r="B13">
        <v>0.99982400000000005</v>
      </c>
      <c r="C13">
        <v>29.5</v>
      </c>
      <c r="D13">
        <v>2.7839999999999998</v>
      </c>
      <c r="G13">
        <v>0.63081799999999999</v>
      </c>
      <c r="H13">
        <v>503.8</v>
      </c>
      <c r="I13">
        <v>41.87</v>
      </c>
      <c r="L13">
        <v>0.79440100000000002</v>
      </c>
      <c r="M13">
        <v>804</v>
      </c>
      <c r="N13">
        <v>66.61</v>
      </c>
    </row>
    <row r="14" spans="1:14" x14ac:dyDescent="0.25">
      <c r="B14">
        <v>1.25898</v>
      </c>
      <c r="C14">
        <v>28.31</v>
      </c>
      <c r="D14">
        <v>2.6880000000000002</v>
      </c>
      <c r="G14">
        <v>0.79422999999999999</v>
      </c>
      <c r="H14">
        <v>494.2</v>
      </c>
      <c r="I14">
        <v>42.42</v>
      </c>
      <c r="L14">
        <v>0.99994300000000003</v>
      </c>
      <c r="M14">
        <v>769.3</v>
      </c>
      <c r="N14">
        <v>71.180000000000007</v>
      </c>
    </row>
    <row r="15" spans="1:14" x14ac:dyDescent="0.25">
      <c r="B15">
        <v>1.58484</v>
      </c>
      <c r="C15">
        <v>27.78</v>
      </c>
      <c r="D15">
        <v>3.2130000000000001</v>
      </c>
      <c r="G15">
        <v>1.0000800000000001</v>
      </c>
      <c r="H15">
        <v>483.9</v>
      </c>
      <c r="I15">
        <v>44.19</v>
      </c>
      <c r="L15">
        <v>1.2588200000000001</v>
      </c>
      <c r="M15">
        <v>720.4</v>
      </c>
      <c r="N15">
        <v>78.16</v>
      </c>
    </row>
    <row r="16" spans="1:14" x14ac:dyDescent="0.25">
      <c r="B16">
        <v>1.9953000000000001</v>
      </c>
      <c r="C16">
        <v>26.44</v>
      </c>
      <c r="D16">
        <v>2.661</v>
      </c>
      <c r="G16">
        <v>1.2585299999999999</v>
      </c>
      <c r="H16">
        <v>472.2</v>
      </c>
      <c r="I16">
        <v>45</v>
      </c>
      <c r="L16">
        <v>1.5845400000000001</v>
      </c>
      <c r="M16">
        <v>640.70000000000005</v>
      </c>
      <c r="N16">
        <v>94.34</v>
      </c>
    </row>
    <row r="17" spans="2:14" x14ac:dyDescent="0.25">
      <c r="B17">
        <v>2.5119899999999999</v>
      </c>
      <c r="C17">
        <v>24.96</v>
      </c>
      <c r="D17">
        <v>2.8980000000000001</v>
      </c>
      <c r="G17">
        <v>1.5845800000000001</v>
      </c>
      <c r="H17">
        <v>455</v>
      </c>
      <c r="I17">
        <v>46.35</v>
      </c>
      <c r="L17">
        <v>1.99542</v>
      </c>
      <c r="M17">
        <v>540.6</v>
      </c>
      <c r="N17">
        <v>111</v>
      </c>
    </row>
    <row r="18" spans="2:14" x14ac:dyDescent="0.25">
      <c r="B18">
        <v>3.1623700000000001</v>
      </c>
      <c r="C18">
        <v>23.59</v>
      </c>
      <c r="D18">
        <v>2.7309999999999999</v>
      </c>
      <c r="G18">
        <v>1.99603</v>
      </c>
      <c r="H18">
        <v>434.4</v>
      </c>
      <c r="I18">
        <v>47.82</v>
      </c>
      <c r="L18">
        <v>2.5119699999999998</v>
      </c>
      <c r="M18">
        <v>446.4</v>
      </c>
      <c r="N18">
        <v>120.4</v>
      </c>
    </row>
    <row r="19" spans="2:14" x14ac:dyDescent="0.25">
      <c r="B19">
        <v>3.9813299999999998</v>
      </c>
      <c r="C19">
        <v>21.38</v>
      </c>
      <c r="D19">
        <v>3.0760000000000001</v>
      </c>
      <c r="G19">
        <v>2.5108199999999998</v>
      </c>
      <c r="H19">
        <v>411.6</v>
      </c>
      <c r="I19">
        <v>49.06</v>
      </c>
      <c r="L19">
        <v>3.1624699999999999</v>
      </c>
      <c r="M19">
        <v>361.8</v>
      </c>
      <c r="N19">
        <v>125.5</v>
      </c>
    </row>
    <row r="20" spans="2:14" x14ac:dyDescent="0.25">
      <c r="B20">
        <v>5.01234</v>
      </c>
      <c r="C20">
        <v>18.850000000000001</v>
      </c>
      <c r="D20">
        <v>3.5209999999999999</v>
      </c>
      <c r="G20">
        <v>3.16045</v>
      </c>
      <c r="H20">
        <v>379.7</v>
      </c>
      <c r="I20">
        <v>51.17</v>
      </c>
      <c r="L20">
        <v>3.9811700000000001</v>
      </c>
      <c r="M20">
        <v>292.3</v>
      </c>
    </row>
    <row r="21" spans="2:14" x14ac:dyDescent="0.25">
      <c r="B21">
        <v>6.3090299999999999</v>
      </c>
      <c r="C21">
        <v>16.37</v>
      </c>
      <c r="D21">
        <v>4.2779999999999996</v>
      </c>
      <c r="G21">
        <v>3.9830700000000001</v>
      </c>
      <c r="H21">
        <v>341.7</v>
      </c>
      <c r="I21">
        <v>53.17</v>
      </c>
      <c r="L21">
        <v>5.0121599999999997</v>
      </c>
      <c r="M21">
        <v>234.8</v>
      </c>
    </row>
    <row r="22" spans="2:14" x14ac:dyDescent="0.25">
      <c r="B22">
        <v>7.9436200000000001</v>
      </c>
      <c r="C22">
        <v>13.13</v>
      </c>
      <c r="D22">
        <v>4.9859999999999998</v>
      </c>
      <c r="G22">
        <v>5.0106900000000003</v>
      </c>
      <c r="H22">
        <v>288.10000000000002</v>
      </c>
      <c r="I22">
        <v>57.34</v>
      </c>
      <c r="L22">
        <v>6.3093399999999997</v>
      </c>
      <c r="M22">
        <v>176.4</v>
      </c>
    </row>
    <row r="23" spans="2:14" x14ac:dyDescent="0.25">
      <c r="B23">
        <v>9.9996899999999993</v>
      </c>
      <c r="C23">
        <v>10.31</v>
      </c>
      <c r="D23">
        <v>5.4039999999999999</v>
      </c>
      <c r="G23">
        <v>6.3090599999999997</v>
      </c>
      <c r="H23">
        <v>236.3</v>
      </c>
      <c r="I23">
        <v>62</v>
      </c>
      <c r="L23">
        <v>7.9439299999999999</v>
      </c>
      <c r="M23">
        <v>123.4</v>
      </c>
    </row>
    <row r="24" spans="2:14" x14ac:dyDescent="0.25">
      <c r="B24">
        <v>12.5884</v>
      </c>
      <c r="C24">
        <v>5.7789999999999999</v>
      </c>
      <c r="D24">
        <v>5.8680000000000003</v>
      </c>
      <c r="G24">
        <v>7.9449699999999996</v>
      </c>
      <c r="H24">
        <v>176.4</v>
      </c>
      <c r="I24">
        <v>69.400000000000006</v>
      </c>
      <c r="L24">
        <v>10.0007</v>
      </c>
      <c r="M24">
        <v>70.59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1"/>
  <sheetViews>
    <sheetView tabSelected="1" topLeftCell="A86" workbookViewId="0">
      <selection activeCell="V22" sqref="V22"/>
    </sheetView>
  </sheetViews>
  <sheetFormatPr defaultRowHeight="15" x14ac:dyDescent="0.25"/>
  <cols>
    <col min="1" max="1" width="13.85546875" bestFit="1" customWidth="1"/>
    <col min="2" max="2" width="26" bestFit="1" customWidth="1"/>
    <col min="3" max="3" width="12" bestFit="1" customWidth="1"/>
    <col min="7" max="7" width="12" bestFit="1" customWidth="1"/>
    <col min="8" max="10" width="9.85546875" bestFit="1" customWidth="1"/>
    <col min="13" max="13" width="11.42578125" bestFit="1" customWidth="1"/>
    <col min="14" max="14" width="26" bestFit="1" customWidth="1"/>
    <col min="19" max="19" width="9.85546875" bestFit="1" customWidth="1"/>
    <col min="21" max="21" width="9.85546875" bestFit="1" customWidth="1"/>
  </cols>
  <sheetData>
    <row r="2" spans="1:19" x14ac:dyDescent="0.25">
      <c r="C2" s="7" t="s">
        <v>23</v>
      </c>
      <c r="D2" s="7"/>
      <c r="E2" s="7"/>
      <c r="F2" s="7" t="s">
        <v>24</v>
      </c>
      <c r="G2" s="7"/>
      <c r="H2" s="7"/>
      <c r="I2" s="7" t="s">
        <v>25</v>
      </c>
      <c r="J2" s="7"/>
      <c r="K2" s="7"/>
    </row>
    <row r="3" spans="1:19" x14ac:dyDescent="0.25">
      <c r="B3" t="s">
        <v>27</v>
      </c>
      <c r="C3" t="s">
        <v>28</v>
      </c>
      <c r="D3" t="s">
        <v>15</v>
      </c>
      <c r="E3" s="4" t="s">
        <v>29</v>
      </c>
      <c r="F3" t="s">
        <v>14</v>
      </c>
      <c r="G3" t="s">
        <v>15</v>
      </c>
      <c r="H3" s="4" t="s">
        <v>29</v>
      </c>
      <c r="I3" t="s">
        <v>28</v>
      </c>
      <c r="J3" t="s">
        <v>15</v>
      </c>
      <c r="K3" s="4" t="s">
        <v>29</v>
      </c>
    </row>
    <row r="4" spans="1:19" x14ac:dyDescent="0.25">
      <c r="B4" s="2">
        <v>5</v>
      </c>
      <c r="C4">
        <v>35123.449999999997</v>
      </c>
      <c r="D4">
        <v>11320.42</v>
      </c>
      <c r="E4">
        <v>3</v>
      </c>
      <c r="F4">
        <v>71787.89</v>
      </c>
      <c r="G4">
        <v>8385.2070000000003</v>
      </c>
      <c r="H4">
        <v>3</v>
      </c>
      <c r="I4">
        <v>113111.2</v>
      </c>
      <c r="J4">
        <v>17871.32</v>
      </c>
      <c r="K4">
        <v>3</v>
      </c>
    </row>
    <row r="5" spans="1:19" x14ac:dyDescent="0.25">
      <c r="B5" s="2">
        <v>10</v>
      </c>
      <c r="C5">
        <v>32872.33</v>
      </c>
      <c r="D5">
        <v>5283.125</v>
      </c>
      <c r="E5">
        <v>3</v>
      </c>
      <c r="F5">
        <v>65145.67</v>
      </c>
      <c r="G5">
        <v>13694.23</v>
      </c>
      <c r="H5">
        <v>3</v>
      </c>
      <c r="I5">
        <v>103663.4</v>
      </c>
      <c r="J5">
        <v>5286.174</v>
      </c>
      <c r="K5">
        <v>3</v>
      </c>
    </row>
    <row r="6" spans="1:19" x14ac:dyDescent="0.25">
      <c r="B6" s="2">
        <v>20</v>
      </c>
      <c r="C6">
        <v>26313.439999999999</v>
      </c>
      <c r="D6">
        <v>14992.68</v>
      </c>
      <c r="E6">
        <v>3</v>
      </c>
      <c r="F6">
        <v>49931.22</v>
      </c>
      <c r="G6">
        <v>5254.7430000000004</v>
      </c>
      <c r="H6">
        <v>3</v>
      </c>
      <c r="I6">
        <v>98475.66</v>
      </c>
      <c r="J6">
        <v>7642.5389999999998</v>
      </c>
      <c r="K6">
        <v>3</v>
      </c>
    </row>
    <row r="7" spans="1:19" x14ac:dyDescent="0.25">
      <c r="B7" s="2">
        <v>30</v>
      </c>
      <c r="C7">
        <v>21934.560000000001</v>
      </c>
      <c r="D7">
        <v>11522.04</v>
      </c>
      <c r="E7">
        <v>3</v>
      </c>
      <c r="F7">
        <v>58850.11</v>
      </c>
      <c r="G7">
        <v>3984.076</v>
      </c>
      <c r="H7">
        <v>3</v>
      </c>
      <c r="I7">
        <v>107146.8</v>
      </c>
      <c r="J7">
        <v>12588.59</v>
      </c>
      <c r="K7">
        <v>3</v>
      </c>
    </row>
    <row r="8" spans="1:19" x14ac:dyDescent="0.25">
      <c r="B8" s="2">
        <v>40</v>
      </c>
      <c r="C8">
        <v>29250.11</v>
      </c>
      <c r="D8">
        <v>1595.01</v>
      </c>
      <c r="E8">
        <v>3</v>
      </c>
      <c r="F8">
        <v>41645.67</v>
      </c>
      <c r="G8">
        <v>1729.54</v>
      </c>
      <c r="H8">
        <v>3</v>
      </c>
      <c r="I8">
        <v>102525.7</v>
      </c>
      <c r="J8">
        <v>19902.57</v>
      </c>
      <c r="K8">
        <v>3</v>
      </c>
    </row>
    <row r="9" spans="1:19" x14ac:dyDescent="0.25">
      <c r="B9" s="2">
        <v>50</v>
      </c>
      <c r="C9">
        <v>23686.78</v>
      </c>
      <c r="D9">
        <v>6900.4719999999998</v>
      </c>
      <c r="E9">
        <v>3</v>
      </c>
      <c r="F9">
        <v>36333.449999999997</v>
      </c>
      <c r="G9">
        <v>2293.558</v>
      </c>
      <c r="H9">
        <v>3</v>
      </c>
      <c r="I9">
        <v>87359</v>
      </c>
      <c r="J9">
        <v>23491.200000000001</v>
      </c>
      <c r="K9">
        <v>3</v>
      </c>
    </row>
    <row r="10" spans="1:19" x14ac:dyDescent="0.25">
      <c r="B10" s="5" t="s">
        <v>26</v>
      </c>
      <c r="C10">
        <v>38688</v>
      </c>
      <c r="D10">
        <v>1633.98</v>
      </c>
      <c r="E10">
        <v>3</v>
      </c>
      <c r="F10">
        <v>59487.33</v>
      </c>
      <c r="G10">
        <v>8821.8240000000005</v>
      </c>
      <c r="H10">
        <v>3</v>
      </c>
      <c r="I10">
        <v>103920</v>
      </c>
      <c r="J10">
        <v>6643.134</v>
      </c>
      <c r="K10">
        <v>3</v>
      </c>
    </row>
    <row r="13" spans="1:19" x14ac:dyDescent="0.25">
      <c r="B13" s="14" t="s">
        <v>46</v>
      </c>
      <c r="C13" s="14"/>
      <c r="M13" s="14" t="s">
        <v>47</v>
      </c>
      <c r="N13" s="14"/>
      <c r="O13" s="14"/>
      <c r="P13" s="14"/>
    </row>
    <row r="15" spans="1:19" x14ac:dyDescent="0.25">
      <c r="A15" s="13" t="s">
        <v>42</v>
      </c>
      <c r="B15" s="8">
        <v>100000</v>
      </c>
      <c r="C15" s="8">
        <v>50000</v>
      </c>
      <c r="D15" s="8">
        <v>25000</v>
      </c>
      <c r="E15" s="8">
        <v>12500</v>
      </c>
      <c r="F15" s="8">
        <v>6250</v>
      </c>
      <c r="G15" t="s">
        <v>48</v>
      </c>
      <c r="M15" s="13" t="s">
        <v>42</v>
      </c>
      <c r="N15" s="8">
        <v>100000</v>
      </c>
      <c r="O15" s="2">
        <v>50000</v>
      </c>
      <c r="P15" s="2">
        <v>25000</v>
      </c>
      <c r="Q15" s="2">
        <v>12500</v>
      </c>
      <c r="R15" s="2">
        <v>6250</v>
      </c>
      <c r="S15" t="s">
        <v>48</v>
      </c>
    </row>
    <row r="16" spans="1:19" x14ac:dyDescent="0.25">
      <c r="B16">
        <v>44.996000000000002</v>
      </c>
      <c r="C16">
        <v>26.016999999999999</v>
      </c>
      <c r="D16">
        <v>16.463000000000001</v>
      </c>
      <c r="E16">
        <v>9.6969999999999992</v>
      </c>
      <c r="F16">
        <v>6.6020000000000003</v>
      </c>
      <c r="G16">
        <v>3.7919999999999998</v>
      </c>
      <c r="N16" s="12">
        <v>53.085999999999999</v>
      </c>
      <c r="O16" s="12">
        <v>32.628999999999998</v>
      </c>
      <c r="P16" s="12">
        <v>27.62</v>
      </c>
      <c r="Q16" s="12">
        <v>11.340999999999999</v>
      </c>
      <c r="R16" s="12">
        <v>8.5210000000000008</v>
      </c>
      <c r="S16" s="12">
        <v>5.3949999999999996</v>
      </c>
    </row>
    <row r="17" spans="1:23" x14ac:dyDescent="0.25">
      <c r="B17">
        <v>37.356000000000002</v>
      </c>
      <c r="C17">
        <v>18.434000000000001</v>
      </c>
      <c r="D17">
        <v>11.513999999999999</v>
      </c>
      <c r="E17">
        <v>7.6379999999999999</v>
      </c>
      <c r="F17">
        <v>6.218</v>
      </c>
      <c r="G17">
        <v>6.218</v>
      </c>
      <c r="N17" s="12">
        <v>58.524000000000001</v>
      </c>
      <c r="O17" s="12">
        <v>28.440999999999999</v>
      </c>
      <c r="P17" s="12">
        <v>15.685</v>
      </c>
      <c r="Q17" s="12">
        <v>11.018000000000001</v>
      </c>
      <c r="R17" s="12">
        <v>6.9770000000000003</v>
      </c>
      <c r="S17" s="12">
        <v>4.0709999999999997</v>
      </c>
    </row>
    <row r="18" spans="1:23" x14ac:dyDescent="0.25">
      <c r="B18">
        <v>27.489000000000001</v>
      </c>
      <c r="C18">
        <v>12.411</v>
      </c>
      <c r="D18">
        <v>8.8140000000000001</v>
      </c>
      <c r="E18">
        <v>7.28</v>
      </c>
      <c r="F18">
        <v>5.7350000000000003</v>
      </c>
      <c r="G18">
        <v>4.3600000000000003</v>
      </c>
      <c r="N18" s="12">
        <v>53.17</v>
      </c>
      <c r="O18" s="12">
        <v>38.454000000000001</v>
      </c>
      <c r="P18" s="12">
        <v>16.204000000000001</v>
      </c>
      <c r="Q18" s="12">
        <v>14.125</v>
      </c>
      <c r="R18" s="12">
        <v>8.2029999999999994</v>
      </c>
      <c r="S18" s="12">
        <v>4.4039999999999999</v>
      </c>
    </row>
    <row r="19" spans="1:23" x14ac:dyDescent="0.25">
      <c r="I19" t="s">
        <v>38</v>
      </c>
      <c r="J19" s="9" t="s">
        <v>39</v>
      </c>
      <c r="K19" s="9"/>
      <c r="U19" t="s">
        <v>38</v>
      </c>
      <c r="V19" s="9" t="s">
        <v>50</v>
      </c>
      <c r="W19" s="9"/>
    </row>
    <row r="20" spans="1:23" x14ac:dyDescent="0.25">
      <c r="B20" s="4" t="s">
        <v>49</v>
      </c>
      <c r="N20" s="4" t="s">
        <v>49</v>
      </c>
    </row>
    <row r="21" spans="1:23" x14ac:dyDescent="0.25">
      <c r="B21">
        <v>40.206000000000003</v>
      </c>
      <c r="C21">
        <v>21.227</v>
      </c>
      <c r="D21">
        <v>11.673000000000002</v>
      </c>
      <c r="E21">
        <v>4.9069999999999991</v>
      </c>
      <c r="F21">
        <v>1.8120000000000003</v>
      </c>
      <c r="N21">
        <v>47.691000000000003</v>
      </c>
      <c r="O21">
        <v>27.233999999999998</v>
      </c>
      <c r="P21">
        <v>22.225000000000001</v>
      </c>
      <c r="Q21">
        <v>5.9459999999999997</v>
      </c>
      <c r="R21">
        <v>3.1260000000000012</v>
      </c>
    </row>
    <row r="22" spans="1:23" x14ac:dyDescent="0.25">
      <c r="B22">
        <v>32.566000000000003</v>
      </c>
      <c r="C22">
        <v>13.644000000000002</v>
      </c>
      <c r="D22">
        <v>6.7239999999999993</v>
      </c>
      <c r="E22">
        <v>2.8479999999999999</v>
      </c>
      <c r="F22">
        <v>1.4279999999999999</v>
      </c>
      <c r="N22">
        <v>54.453000000000003</v>
      </c>
      <c r="O22">
        <v>24.369999999999997</v>
      </c>
      <c r="P22">
        <v>11.614000000000001</v>
      </c>
      <c r="Q22">
        <v>6.947000000000001</v>
      </c>
      <c r="R22">
        <v>2.9060000000000006</v>
      </c>
    </row>
    <row r="23" spans="1:23" x14ac:dyDescent="0.25">
      <c r="B23">
        <v>22.699000000000002</v>
      </c>
      <c r="C23">
        <v>7.6209999999999996</v>
      </c>
      <c r="D23">
        <v>4.024</v>
      </c>
      <c r="E23">
        <v>2.4900000000000002</v>
      </c>
      <c r="F23">
        <v>0.94500000000000028</v>
      </c>
      <c r="N23">
        <v>48.766000000000005</v>
      </c>
      <c r="O23">
        <v>34.049999999999997</v>
      </c>
      <c r="P23">
        <v>11.8</v>
      </c>
      <c r="Q23">
        <v>9.7210000000000001</v>
      </c>
      <c r="R23">
        <v>3.7989999999999995</v>
      </c>
    </row>
    <row r="26" spans="1:23" x14ac:dyDescent="0.25">
      <c r="B26" s="3" t="s">
        <v>40</v>
      </c>
    </row>
    <row r="27" spans="1:23" x14ac:dyDescent="0.25">
      <c r="B27" s="3"/>
    </row>
    <row r="28" spans="1:23" x14ac:dyDescent="0.25">
      <c r="B28" s="4" t="s">
        <v>41</v>
      </c>
    </row>
    <row r="29" spans="1:23" x14ac:dyDescent="0.25">
      <c r="A29" s="13" t="s">
        <v>27</v>
      </c>
      <c r="B29" s="10">
        <v>5</v>
      </c>
      <c r="C29" s="10">
        <v>10</v>
      </c>
      <c r="D29" s="10">
        <v>20</v>
      </c>
      <c r="E29" s="10">
        <v>30</v>
      </c>
      <c r="F29" s="10">
        <v>40</v>
      </c>
      <c r="G29" s="10">
        <v>50</v>
      </c>
      <c r="H29" t="s">
        <v>48</v>
      </c>
      <c r="I29" s="2" t="s">
        <v>26</v>
      </c>
      <c r="J29" t="s">
        <v>48</v>
      </c>
    </row>
    <row r="30" spans="1:23" x14ac:dyDescent="0.25">
      <c r="B30" s="11">
        <v>14.938000000000001</v>
      </c>
      <c r="C30" s="11">
        <v>12.494999999999999</v>
      </c>
      <c r="D30" s="11">
        <v>14.29</v>
      </c>
      <c r="E30" s="11">
        <v>11.026</v>
      </c>
      <c r="F30" s="11">
        <v>12.295999999999999</v>
      </c>
      <c r="G30" s="11">
        <v>10.936999999999999</v>
      </c>
      <c r="H30" s="12">
        <v>4.5170000000000003</v>
      </c>
      <c r="I30">
        <v>25.555</v>
      </c>
      <c r="J30">
        <v>6.0549999999999997</v>
      </c>
    </row>
    <row r="31" spans="1:23" x14ac:dyDescent="0.25">
      <c r="B31" s="11">
        <v>11.1</v>
      </c>
      <c r="C31" s="11">
        <v>12.362</v>
      </c>
      <c r="D31" s="11">
        <v>8.3580000000000005</v>
      </c>
      <c r="E31" s="11">
        <v>7.0960000000000001</v>
      </c>
      <c r="F31" s="11">
        <v>11.888999999999999</v>
      </c>
      <c r="G31" s="11">
        <v>8.6959999999999997</v>
      </c>
      <c r="H31" s="12">
        <v>3.3759999999999999</v>
      </c>
      <c r="I31">
        <v>24.132000000000001</v>
      </c>
      <c r="J31">
        <v>5.96</v>
      </c>
    </row>
    <row r="32" spans="1:23" x14ac:dyDescent="0.25">
      <c r="B32" s="11">
        <v>15.1</v>
      </c>
      <c r="C32" s="11">
        <v>14.255000000000001</v>
      </c>
      <c r="D32" s="11">
        <v>10.561</v>
      </c>
      <c r="E32" s="11">
        <v>11.146000000000001</v>
      </c>
      <c r="F32" s="11">
        <v>11.667</v>
      </c>
      <c r="G32" s="11">
        <v>11.212</v>
      </c>
      <c r="H32" s="12">
        <v>4.0869999999999997</v>
      </c>
      <c r="I32">
        <v>25.539000000000001</v>
      </c>
      <c r="J32">
        <v>5.1790000000000003</v>
      </c>
    </row>
    <row r="34" spans="2:9" x14ac:dyDescent="0.25">
      <c r="B34" s="4" t="s">
        <v>49</v>
      </c>
    </row>
    <row r="35" spans="2:9" x14ac:dyDescent="0.25">
      <c r="B35">
        <v>10.944666666666667</v>
      </c>
      <c r="C35">
        <v>8.5016666666666652</v>
      </c>
      <c r="D35">
        <v>10.296666666666665</v>
      </c>
      <c r="E35">
        <v>7.0326666666666657</v>
      </c>
      <c r="F35">
        <v>8.3026666666666653</v>
      </c>
      <c r="G35">
        <v>6.9436666666666653</v>
      </c>
      <c r="I35">
        <v>19.823666666666664</v>
      </c>
    </row>
    <row r="36" spans="2:9" x14ac:dyDescent="0.25">
      <c r="B36">
        <v>7.1066666666666656</v>
      </c>
      <c r="C36">
        <v>8.368666666666666</v>
      </c>
      <c r="D36">
        <v>4.3646666666666665</v>
      </c>
      <c r="E36">
        <v>3.1026666666666665</v>
      </c>
      <c r="F36">
        <v>7.8956666666666653</v>
      </c>
      <c r="G36">
        <v>4.7026666666666657</v>
      </c>
      <c r="I36">
        <v>18.400666666666666</v>
      </c>
    </row>
    <row r="37" spans="2:9" x14ac:dyDescent="0.25">
      <c r="B37">
        <v>11.106666666666666</v>
      </c>
      <c r="C37">
        <v>10.261666666666667</v>
      </c>
      <c r="D37">
        <v>6.5676666666666659</v>
      </c>
      <c r="E37">
        <v>7.1526666666666667</v>
      </c>
      <c r="F37">
        <v>7.6736666666666657</v>
      </c>
      <c r="G37">
        <v>7.2186666666666657</v>
      </c>
      <c r="I37">
        <v>19.807666666666666</v>
      </c>
    </row>
    <row r="40" spans="2:9" x14ac:dyDescent="0.25">
      <c r="B40" s="4" t="s">
        <v>43</v>
      </c>
    </row>
    <row r="41" spans="2:9" x14ac:dyDescent="0.25">
      <c r="B41">
        <v>39207.888888888891</v>
      </c>
      <c r="C41">
        <v>31064.555555555555</v>
      </c>
      <c r="D41">
        <v>37047.888888888891</v>
      </c>
      <c r="E41">
        <v>26167.888888888891</v>
      </c>
      <c r="F41">
        <v>30401.222222222223</v>
      </c>
      <c r="G41">
        <v>25871.222222222223</v>
      </c>
      <c r="I41">
        <v>39647.333333333328</v>
      </c>
    </row>
    <row r="42" spans="2:9" x14ac:dyDescent="0.25">
      <c r="B42">
        <v>26414.555555555555</v>
      </c>
      <c r="C42">
        <v>30621.222222222223</v>
      </c>
      <c r="D42">
        <v>17274.555555555558</v>
      </c>
      <c r="E42">
        <v>13067.888888888889</v>
      </c>
      <c r="F42">
        <v>29044.555555555555</v>
      </c>
      <c r="G42">
        <v>18401.222222222223</v>
      </c>
      <c r="I42">
        <v>36801.333333333328</v>
      </c>
    </row>
    <row r="43" spans="2:9" x14ac:dyDescent="0.25">
      <c r="B43">
        <v>39747.888888888891</v>
      </c>
      <c r="C43">
        <v>36931.222222222226</v>
      </c>
      <c r="D43">
        <v>24617.888888888891</v>
      </c>
      <c r="E43">
        <v>26567.888888888894</v>
      </c>
      <c r="F43">
        <v>28304.555555555555</v>
      </c>
      <c r="G43">
        <v>26787.888888888891</v>
      </c>
      <c r="I43">
        <v>39615.333333333328</v>
      </c>
    </row>
    <row r="45" spans="2:9" x14ac:dyDescent="0.25">
      <c r="B45" s="4" t="s">
        <v>14</v>
      </c>
    </row>
    <row r="46" spans="2:9" x14ac:dyDescent="0.25">
      <c r="B46">
        <v>35123.444444444445</v>
      </c>
      <c r="C46">
        <v>32872.333333333336</v>
      </c>
      <c r="D46">
        <v>26313.444444444449</v>
      </c>
      <c r="E46">
        <v>21934.555555555558</v>
      </c>
      <c r="F46">
        <v>29250.111111111113</v>
      </c>
      <c r="G46">
        <v>23686.777777777781</v>
      </c>
      <c r="I46">
        <v>38687.999999999993</v>
      </c>
    </row>
    <row r="48" spans="2:9" x14ac:dyDescent="0.25">
      <c r="B48" s="4" t="s">
        <v>35</v>
      </c>
    </row>
    <row r="49" spans="1:10" x14ac:dyDescent="0.25">
      <c r="B49">
        <v>7546.9503283948716</v>
      </c>
      <c r="C49">
        <v>3522.0832429643665</v>
      </c>
      <c r="D49">
        <v>9995.1167706665256</v>
      </c>
      <c r="E49">
        <v>7681.3627263222879</v>
      </c>
      <c r="F49">
        <v>1063.340299524378</v>
      </c>
      <c r="G49">
        <v>4600.3144014939453</v>
      </c>
      <c r="I49">
        <v>1633.9796000358554</v>
      </c>
    </row>
    <row r="52" spans="1:10" x14ac:dyDescent="0.25">
      <c r="B52" s="3" t="s">
        <v>44</v>
      </c>
    </row>
    <row r="53" spans="1:10" x14ac:dyDescent="0.25">
      <c r="B53" s="3"/>
    </row>
    <row r="54" spans="1:10" x14ac:dyDescent="0.25">
      <c r="B54" s="4" t="s">
        <v>41</v>
      </c>
    </row>
    <row r="55" spans="1:10" x14ac:dyDescent="0.25">
      <c r="A55" s="13" t="s">
        <v>27</v>
      </c>
      <c r="B55" s="10">
        <v>5</v>
      </c>
      <c r="C55" s="10">
        <v>10</v>
      </c>
      <c r="D55" s="10">
        <v>20</v>
      </c>
      <c r="E55" s="10">
        <v>30</v>
      </c>
      <c r="F55" s="10">
        <v>40</v>
      </c>
      <c r="G55" s="10">
        <v>50</v>
      </c>
      <c r="H55" t="s">
        <v>48</v>
      </c>
      <c r="I55" s="2" t="s">
        <v>26</v>
      </c>
      <c r="J55" t="s">
        <v>48</v>
      </c>
    </row>
    <row r="56" spans="1:10" x14ac:dyDescent="0.25">
      <c r="B56" s="11">
        <v>23.753</v>
      </c>
      <c r="C56" s="11">
        <v>25.282</v>
      </c>
      <c r="D56" s="11">
        <v>19.321000000000002</v>
      </c>
      <c r="E56" s="11">
        <v>21.800999999999998</v>
      </c>
      <c r="F56" s="11">
        <v>16.22</v>
      </c>
      <c r="G56" s="11">
        <v>14.72</v>
      </c>
      <c r="H56" s="12">
        <v>3.823</v>
      </c>
      <c r="I56">
        <v>38.924999999999997</v>
      </c>
      <c r="J56">
        <v>3.6629999999999998</v>
      </c>
    </row>
    <row r="57" spans="1:10" x14ac:dyDescent="0.25">
      <c r="B57" s="11">
        <v>24.542999999999999</v>
      </c>
      <c r="C57" s="11">
        <v>20.024000000000001</v>
      </c>
      <c r="D57" s="11">
        <v>17.338999999999999</v>
      </c>
      <c r="E57" s="11">
        <v>21.52</v>
      </c>
      <c r="F57" s="11">
        <v>15.648</v>
      </c>
      <c r="G57" s="11">
        <v>14.715</v>
      </c>
      <c r="H57" s="12">
        <v>4.5540000000000003</v>
      </c>
      <c r="I57">
        <v>30.457000000000001</v>
      </c>
      <c r="J57">
        <v>3.8260000000000001</v>
      </c>
    </row>
    <row r="58" spans="1:10" x14ac:dyDescent="0.25">
      <c r="B58" s="11">
        <v>26.971</v>
      </c>
      <c r="C58" s="11">
        <v>23.983000000000001</v>
      </c>
      <c r="D58" s="11">
        <v>18.936</v>
      </c>
      <c r="E58" s="11">
        <v>20.302</v>
      </c>
      <c r="F58" s="11">
        <v>16.271000000000001</v>
      </c>
      <c r="G58" s="11">
        <v>13.923</v>
      </c>
      <c r="H58" s="12">
        <v>4.734</v>
      </c>
      <c r="I58">
        <v>32.548999999999999</v>
      </c>
      <c r="J58">
        <v>5.2110000000000003</v>
      </c>
    </row>
    <row r="60" spans="1:10" x14ac:dyDescent="0.25">
      <c r="B60" s="4" t="s">
        <v>49</v>
      </c>
    </row>
    <row r="61" spans="1:10" x14ac:dyDescent="0.25">
      <c r="B61">
        <v>19.382666666666665</v>
      </c>
      <c r="C61">
        <v>20.911666666666665</v>
      </c>
      <c r="D61">
        <v>14.950666666666667</v>
      </c>
      <c r="E61">
        <v>17.430666666666664</v>
      </c>
      <c r="F61">
        <v>11.849666666666664</v>
      </c>
      <c r="G61">
        <v>10.349666666666668</v>
      </c>
      <c r="I61">
        <v>34.691666666666663</v>
      </c>
    </row>
    <row r="62" spans="1:10" x14ac:dyDescent="0.25">
      <c r="B62">
        <v>20.172666666666665</v>
      </c>
      <c r="C62">
        <v>15.653666666666666</v>
      </c>
      <c r="D62">
        <v>12.968666666666664</v>
      </c>
      <c r="E62">
        <v>17.149666666666665</v>
      </c>
      <c r="F62">
        <v>11.277666666666665</v>
      </c>
      <c r="G62">
        <v>10.344666666666665</v>
      </c>
      <c r="I62">
        <v>26.223666666666666</v>
      </c>
    </row>
    <row r="63" spans="1:10" x14ac:dyDescent="0.25">
      <c r="B63">
        <v>22.600666666666665</v>
      </c>
      <c r="C63">
        <v>19.612666666666666</v>
      </c>
      <c r="D63">
        <v>14.565666666666665</v>
      </c>
      <c r="E63">
        <v>15.931666666666665</v>
      </c>
      <c r="F63">
        <v>11.900666666666666</v>
      </c>
      <c r="G63">
        <v>9.5526666666666671</v>
      </c>
      <c r="I63">
        <v>28.315666666666665</v>
      </c>
    </row>
    <row r="66" spans="2:9" x14ac:dyDescent="0.25">
      <c r="B66" s="4" t="s">
        <v>43</v>
      </c>
    </row>
    <row r="67" spans="2:9" x14ac:dyDescent="0.25">
      <c r="B67">
        <v>67334.555555555547</v>
      </c>
      <c r="C67">
        <v>72431.222222222219</v>
      </c>
      <c r="D67">
        <v>52561.222222222226</v>
      </c>
      <c r="E67">
        <v>60827.888888888876</v>
      </c>
      <c r="F67">
        <v>42224.555555555555</v>
      </c>
      <c r="G67">
        <v>37224.555555555562</v>
      </c>
      <c r="I67">
        <v>69383.333333333328</v>
      </c>
    </row>
    <row r="68" spans="2:9" x14ac:dyDescent="0.25">
      <c r="B68">
        <v>69967.888888888876</v>
      </c>
      <c r="C68">
        <v>54904.555555555555</v>
      </c>
      <c r="D68">
        <v>45954.555555555555</v>
      </c>
      <c r="E68">
        <v>59891.222222222219</v>
      </c>
      <c r="F68">
        <v>40317.888888888891</v>
      </c>
      <c r="G68">
        <v>37207.888888888891</v>
      </c>
      <c r="I68">
        <v>52447.333333333328</v>
      </c>
    </row>
    <row r="69" spans="2:9" x14ac:dyDescent="0.25">
      <c r="B69">
        <v>78061.222222222219</v>
      </c>
      <c r="C69">
        <v>68101.222222222219</v>
      </c>
      <c r="D69">
        <v>51277.888888888891</v>
      </c>
      <c r="E69">
        <v>55831.222222222219</v>
      </c>
      <c r="F69">
        <v>42394.555555555555</v>
      </c>
      <c r="G69">
        <v>34567.888888888898</v>
      </c>
      <c r="I69">
        <v>56631.333333333328</v>
      </c>
    </row>
    <row r="71" spans="2:9" x14ac:dyDescent="0.25">
      <c r="B71" s="4" t="s">
        <v>14</v>
      </c>
    </row>
    <row r="72" spans="2:9" x14ac:dyDescent="0.25">
      <c r="B72">
        <v>71787.888888888891</v>
      </c>
      <c r="C72">
        <v>65145.666666666664</v>
      </c>
      <c r="D72">
        <v>49931.222222222226</v>
      </c>
      <c r="E72">
        <v>58850.111111111102</v>
      </c>
      <c r="F72">
        <v>41645.666666666664</v>
      </c>
      <c r="G72">
        <v>36333.444444444445</v>
      </c>
      <c r="I72">
        <v>59487.333333333336</v>
      </c>
    </row>
    <row r="74" spans="2:9" x14ac:dyDescent="0.25">
      <c r="B74" s="4" t="s">
        <v>35</v>
      </c>
    </row>
    <row r="75" spans="2:9" x14ac:dyDescent="0.25">
      <c r="B75">
        <v>5590.1381418033388</v>
      </c>
      <c r="C75">
        <v>9129.4847933819492</v>
      </c>
      <c r="D75">
        <v>3503.1620636853872</v>
      </c>
      <c r="E75">
        <v>2656.0503955504469</v>
      </c>
      <c r="F75">
        <v>1153.026613036476</v>
      </c>
      <c r="G75">
        <v>1529.0386716035835</v>
      </c>
      <c r="I75">
        <v>8821.8238477085361</v>
      </c>
    </row>
    <row r="78" spans="2:9" x14ac:dyDescent="0.25">
      <c r="B78" s="3" t="s">
        <v>45</v>
      </c>
    </row>
    <row r="79" spans="2:9" x14ac:dyDescent="0.25">
      <c r="B79" s="3"/>
    </row>
    <row r="80" spans="2:9" x14ac:dyDescent="0.25">
      <c r="B80" s="4" t="s">
        <v>41</v>
      </c>
    </row>
    <row r="81" spans="1:10" x14ac:dyDescent="0.25">
      <c r="A81" s="13" t="s">
        <v>27</v>
      </c>
      <c r="B81" s="10">
        <v>5</v>
      </c>
      <c r="C81" s="10">
        <v>10</v>
      </c>
      <c r="D81" s="10">
        <v>20</v>
      </c>
      <c r="E81" s="10">
        <v>30</v>
      </c>
      <c r="F81" s="10">
        <v>40</v>
      </c>
      <c r="G81" s="10">
        <v>50</v>
      </c>
      <c r="H81" t="s">
        <v>48</v>
      </c>
      <c r="I81" s="2" t="s">
        <v>26</v>
      </c>
      <c r="J81" t="s">
        <v>48</v>
      </c>
    </row>
    <row r="82" spans="1:10" x14ac:dyDescent="0.25">
      <c r="B82" s="11">
        <v>40.475999999999999</v>
      </c>
      <c r="C82" s="11">
        <v>33.134</v>
      </c>
      <c r="D82" s="11">
        <v>34.018999999999998</v>
      </c>
      <c r="E82" s="11">
        <v>35.963000000000001</v>
      </c>
      <c r="F82" s="11">
        <v>38.354999999999997</v>
      </c>
      <c r="G82" s="11">
        <v>32.933999999999997</v>
      </c>
      <c r="H82" s="12">
        <v>4.2770000000000001</v>
      </c>
      <c r="I82">
        <v>54.201999999999998</v>
      </c>
      <c r="J82">
        <v>6.47</v>
      </c>
    </row>
    <row r="83" spans="1:10" x14ac:dyDescent="0.25">
      <c r="B83" s="11">
        <v>33.384</v>
      </c>
      <c r="C83" s="11">
        <v>34.950000000000003</v>
      </c>
      <c r="D83" s="11">
        <v>31.084</v>
      </c>
      <c r="E83" s="11">
        <v>37.588000000000001</v>
      </c>
      <c r="F83" s="11">
        <v>30.536000000000001</v>
      </c>
      <c r="G83" s="11">
        <v>31.338999999999999</v>
      </c>
      <c r="H83" s="12">
        <v>4.2</v>
      </c>
      <c r="I83">
        <v>58.584000000000003</v>
      </c>
      <c r="J83">
        <v>5.0549999999999997</v>
      </c>
    </row>
    <row r="84" spans="1:10" x14ac:dyDescent="0.25">
      <c r="B84" s="11">
        <v>37.707000000000001</v>
      </c>
      <c r="C84" s="11">
        <v>34.979999999999997</v>
      </c>
      <c r="D84" s="11">
        <v>33.292000000000002</v>
      </c>
      <c r="E84" s="11">
        <v>32.648000000000003</v>
      </c>
      <c r="F84" s="11">
        <v>33.149000000000001</v>
      </c>
      <c r="G84" s="11">
        <v>24.117000000000001</v>
      </c>
      <c r="H84" s="12">
        <v>3.7429999999999999</v>
      </c>
      <c r="I84">
        <v>60.716999999999999</v>
      </c>
      <c r="J84">
        <v>6.0979999999999999</v>
      </c>
    </row>
    <row r="86" spans="1:10" x14ac:dyDescent="0.25">
      <c r="B86" s="4" t="s">
        <v>49</v>
      </c>
    </row>
    <row r="87" spans="1:10" x14ac:dyDescent="0.25">
      <c r="B87">
        <v>36.402666666666669</v>
      </c>
      <c r="C87">
        <v>29.060666666666666</v>
      </c>
      <c r="D87">
        <v>29.945666666666664</v>
      </c>
      <c r="E87">
        <v>31.889666666666667</v>
      </c>
      <c r="F87">
        <v>34.281666666666666</v>
      </c>
      <c r="G87">
        <v>28.860666666666663</v>
      </c>
      <c r="I87">
        <v>48.327666666666666</v>
      </c>
    </row>
    <row r="88" spans="1:10" x14ac:dyDescent="0.25">
      <c r="B88">
        <v>29.310666666666666</v>
      </c>
      <c r="C88">
        <v>30.876666666666669</v>
      </c>
      <c r="D88">
        <v>27.010666666666665</v>
      </c>
      <c r="E88">
        <v>33.51466666666667</v>
      </c>
      <c r="F88">
        <v>26.462666666666667</v>
      </c>
      <c r="G88">
        <v>27.265666666666664</v>
      </c>
      <c r="I88">
        <v>52.709666666666671</v>
      </c>
    </row>
    <row r="89" spans="1:10" x14ac:dyDescent="0.25">
      <c r="B89">
        <v>33.63366666666667</v>
      </c>
      <c r="C89">
        <v>30.906666666666663</v>
      </c>
      <c r="D89">
        <v>29.218666666666667</v>
      </c>
      <c r="E89">
        <v>28.574666666666669</v>
      </c>
      <c r="F89">
        <v>29.075666666666667</v>
      </c>
      <c r="G89">
        <v>20.043666666666667</v>
      </c>
      <c r="I89">
        <v>54.842666666666666</v>
      </c>
    </row>
    <row r="92" spans="1:10" x14ac:dyDescent="0.25">
      <c r="B92" s="4" t="s">
        <v>43</v>
      </c>
    </row>
    <row r="93" spans="1:10" x14ac:dyDescent="0.25">
      <c r="B93">
        <v>124067.88888888892</v>
      </c>
      <c r="C93">
        <v>99594.555555555562</v>
      </c>
      <c r="D93">
        <v>102544.55555555555</v>
      </c>
      <c r="E93">
        <v>109024.55555555556</v>
      </c>
      <c r="F93">
        <v>116997.88888888891</v>
      </c>
      <c r="G93">
        <v>98927.888888888876</v>
      </c>
      <c r="I93">
        <v>96655.333333333328</v>
      </c>
    </row>
    <row r="94" spans="1:10" x14ac:dyDescent="0.25">
      <c r="B94">
        <v>100427.88888888889</v>
      </c>
      <c r="C94">
        <v>105647.88888888891</v>
      </c>
      <c r="D94">
        <v>92761.222222222219</v>
      </c>
      <c r="E94">
        <v>114441.22222222225</v>
      </c>
      <c r="F94">
        <v>90934.555555555562</v>
      </c>
      <c r="G94">
        <v>93611.222222222219</v>
      </c>
      <c r="I94">
        <v>105419.33333333334</v>
      </c>
    </row>
    <row r="95" spans="1:10" x14ac:dyDescent="0.25">
      <c r="B95">
        <v>114837.88888888892</v>
      </c>
      <c r="C95">
        <v>105747.88888888888</v>
      </c>
      <c r="D95">
        <v>100121.22222222223</v>
      </c>
      <c r="E95">
        <v>97974.555555555562</v>
      </c>
      <c r="F95">
        <v>99644.555555555562</v>
      </c>
      <c r="G95">
        <v>69537.888888888891</v>
      </c>
      <c r="I95">
        <v>109685.33333333333</v>
      </c>
    </row>
    <row r="97" spans="2:9" x14ac:dyDescent="0.25">
      <c r="B97" s="4" t="s">
        <v>14</v>
      </c>
    </row>
    <row r="98" spans="2:9" x14ac:dyDescent="0.25">
      <c r="B98">
        <v>113111.22222222225</v>
      </c>
      <c r="C98">
        <v>103663.44444444445</v>
      </c>
      <c r="D98">
        <v>98475.666666666672</v>
      </c>
      <c r="E98">
        <v>107146.7777777778</v>
      </c>
      <c r="F98">
        <v>102525.66666666667</v>
      </c>
      <c r="G98">
        <v>87359</v>
      </c>
      <c r="I98">
        <v>103920</v>
      </c>
    </row>
    <row r="100" spans="2:9" x14ac:dyDescent="0.25">
      <c r="B100" s="4" t="s">
        <v>35</v>
      </c>
    </row>
    <row r="101" spans="2:9" x14ac:dyDescent="0.25">
      <c r="B101">
        <v>11914.21140207499</v>
      </c>
      <c r="C101">
        <v>3524.1158597004969</v>
      </c>
      <c r="D101">
        <v>5095.0262602456323</v>
      </c>
      <c r="E101">
        <v>8392.3962498689816</v>
      </c>
      <c r="F101">
        <v>13268.381100836779</v>
      </c>
      <c r="G101">
        <v>15660.802566823862</v>
      </c>
      <c r="I101">
        <v>6643.1336982882831</v>
      </c>
    </row>
  </sheetData>
  <mergeCells count="7">
    <mergeCell ref="M13:P13"/>
    <mergeCell ref="V19:W19"/>
    <mergeCell ref="C2:E2"/>
    <mergeCell ref="F2:H2"/>
    <mergeCell ref="I2:K2"/>
    <mergeCell ref="J19:K19"/>
    <mergeCell ref="B13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7"/>
  <sheetViews>
    <sheetView workbookViewId="0">
      <selection activeCell="N15" sqref="N15"/>
    </sheetView>
  </sheetViews>
  <sheetFormatPr defaultRowHeight="15" x14ac:dyDescent="0.25"/>
  <cols>
    <col min="2" max="2" width="12" bestFit="1" customWidth="1"/>
    <col min="4" max="4" width="13.7109375" bestFit="1" customWidth="1"/>
    <col min="5" max="5" width="10" bestFit="1" customWidth="1"/>
    <col min="6" max="6" width="10.5703125" bestFit="1" customWidth="1"/>
    <col min="9" max="9" width="12" bestFit="1" customWidth="1"/>
    <col min="10" max="10" width="15.140625" bestFit="1" customWidth="1"/>
  </cols>
  <sheetData>
    <row r="1" spans="2:14" x14ac:dyDescent="0.25">
      <c r="C1" s="3" t="s">
        <v>23</v>
      </c>
    </row>
    <row r="2" spans="2:14" x14ac:dyDescent="0.25">
      <c r="N2" s="1"/>
    </row>
    <row r="3" spans="2:14" x14ac:dyDescent="0.25">
      <c r="C3" t="s">
        <v>30</v>
      </c>
    </row>
    <row r="4" spans="2:14" x14ac:dyDescent="0.25">
      <c r="B4" s="2" t="s">
        <v>27</v>
      </c>
      <c r="D4" t="s">
        <v>36</v>
      </c>
      <c r="E4" t="s">
        <v>37</v>
      </c>
      <c r="F4" t="s">
        <v>31</v>
      </c>
      <c r="G4" t="s">
        <v>32</v>
      </c>
      <c r="I4" s="2" t="s">
        <v>27</v>
      </c>
      <c r="J4" t="s">
        <v>14</v>
      </c>
      <c r="K4" t="s">
        <v>35</v>
      </c>
    </row>
    <row r="5" spans="2:14" x14ac:dyDescent="0.25">
      <c r="B5">
        <v>5</v>
      </c>
      <c r="D5">
        <v>454062</v>
      </c>
      <c r="E5">
        <v>516082</v>
      </c>
      <c r="F5">
        <f>E5-D5</f>
        <v>62020</v>
      </c>
      <c r="G5">
        <f>F5/E5</f>
        <v>0.12017470091962131</v>
      </c>
      <c r="I5">
        <v>5</v>
      </c>
      <c r="J5">
        <f>AVERAGE(G5,G14,G23)</f>
        <v>0.12150546358276081</v>
      </c>
      <c r="K5">
        <f t="shared" ref="K5:K10" si="0">STDEV(G5,G14,G23)</f>
        <v>8.3798027550369067E-3</v>
      </c>
    </row>
    <row r="6" spans="2:14" x14ac:dyDescent="0.25">
      <c r="B6">
        <v>10</v>
      </c>
      <c r="D6">
        <v>426893</v>
      </c>
      <c r="E6">
        <v>470265</v>
      </c>
      <c r="F6">
        <f>E6-D6</f>
        <v>43372</v>
      </c>
      <c r="G6">
        <f>F6/E6</f>
        <v>9.2228849691131598E-2</v>
      </c>
      <c r="I6">
        <v>10</v>
      </c>
      <c r="J6">
        <f t="shared" ref="J6:J10" si="1">AVERAGE(G6,G15,G24)</f>
        <v>0.12475269288411638</v>
      </c>
      <c r="K6">
        <f t="shared" si="0"/>
        <v>3.3181201361162101E-2</v>
      </c>
    </row>
    <row r="7" spans="2:14" x14ac:dyDescent="0.25">
      <c r="B7">
        <v>20</v>
      </c>
      <c r="D7">
        <v>447073</v>
      </c>
      <c r="E7">
        <v>454872</v>
      </c>
      <c r="F7">
        <f t="shared" ref="F7:F10" si="2">E7-D7</f>
        <v>7799</v>
      </c>
      <c r="G7">
        <f t="shared" ref="G7:G10" si="3">F7/E7</f>
        <v>1.7145482685238925E-2</v>
      </c>
      <c r="I7">
        <v>20</v>
      </c>
      <c r="J7">
        <f t="shared" si="1"/>
        <v>1.9280360077656045E-2</v>
      </c>
      <c r="K7">
        <f t="shared" si="0"/>
        <v>1.8463069758603668E-2</v>
      </c>
    </row>
    <row r="8" spans="2:14" x14ac:dyDescent="0.25">
      <c r="B8">
        <v>30</v>
      </c>
      <c r="D8">
        <v>537698</v>
      </c>
      <c r="E8">
        <v>537698</v>
      </c>
      <c r="F8">
        <f>E8-D8</f>
        <v>0</v>
      </c>
      <c r="G8">
        <f>F8/E8</f>
        <v>0</v>
      </c>
      <c r="I8">
        <v>30</v>
      </c>
      <c r="J8">
        <f t="shared" si="1"/>
        <v>1.8467160758761628E-3</v>
      </c>
      <c r="K8">
        <f t="shared" si="0"/>
        <v>3.1986060705717356E-3</v>
      </c>
    </row>
    <row r="9" spans="2:14" x14ac:dyDescent="0.25">
      <c r="B9">
        <v>40</v>
      </c>
      <c r="D9">
        <v>507722</v>
      </c>
      <c r="E9">
        <v>507722</v>
      </c>
      <c r="F9">
        <f t="shared" si="2"/>
        <v>0</v>
      </c>
      <c r="G9">
        <f t="shared" si="3"/>
        <v>0</v>
      </c>
      <c r="I9">
        <v>40</v>
      </c>
      <c r="J9">
        <f t="shared" si="1"/>
        <v>0</v>
      </c>
      <c r="K9">
        <f t="shared" si="0"/>
        <v>0</v>
      </c>
    </row>
    <row r="10" spans="2:14" x14ac:dyDescent="0.25">
      <c r="B10">
        <v>50</v>
      </c>
      <c r="D10">
        <v>468206</v>
      </c>
      <c r="E10">
        <v>468206</v>
      </c>
      <c r="F10">
        <f t="shared" si="2"/>
        <v>0</v>
      </c>
      <c r="G10">
        <f t="shared" si="3"/>
        <v>0</v>
      </c>
      <c r="I10">
        <v>50</v>
      </c>
      <c r="J10">
        <f t="shared" si="1"/>
        <v>0</v>
      </c>
      <c r="K10">
        <f t="shared" si="0"/>
        <v>0</v>
      </c>
    </row>
    <row r="12" spans="2:14" x14ac:dyDescent="0.25">
      <c r="C12" t="s">
        <v>33</v>
      </c>
    </row>
    <row r="13" spans="2:14" x14ac:dyDescent="0.25">
      <c r="D13" t="s">
        <v>36</v>
      </c>
      <c r="E13" t="s">
        <v>37</v>
      </c>
      <c r="F13" t="s">
        <v>31</v>
      </c>
      <c r="G13" t="s">
        <v>32</v>
      </c>
    </row>
    <row r="14" spans="2:14" x14ac:dyDescent="0.25">
      <c r="B14">
        <v>5</v>
      </c>
      <c r="D14">
        <v>418160</v>
      </c>
      <c r="E14">
        <v>471895</v>
      </c>
      <c r="F14">
        <f>E14-D14</f>
        <v>53735</v>
      </c>
      <c r="G14">
        <f>F14/E14</f>
        <v>0.11387067038218247</v>
      </c>
    </row>
    <row r="15" spans="2:14" x14ac:dyDescent="0.25">
      <c r="B15">
        <v>10</v>
      </c>
      <c r="D15">
        <v>454952</v>
      </c>
      <c r="E15">
        <v>540679</v>
      </c>
      <c r="F15">
        <f>E15-D15</f>
        <v>85727</v>
      </c>
      <c r="G15">
        <f>F15/E15</f>
        <v>0.15855433630675503</v>
      </c>
    </row>
    <row r="16" spans="2:14" x14ac:dyDescent="0.25">
      <c r="B16">
        <v>20</v>
      </c>
      <c r="D16">
        <v>579878</v>
      </c>
      <c r="E16">
        <v>581027</v>
      </c>
      <c r="F16">
        <f t="shared" ref="F16" si="4">E16-D16</f>
        <v>1149</v>
      </c>
      <c r="G16">
        <f t="shared" ref="G16" si="5">F16/E16</f>
        <v>1.9775328857350861E-3</v>
      </c>
    </row>
    <row r="17" spans="2:7" x14ac:dyDescent="0.25">
      <c r="B17">
        <v>30</v>
      </c>
      <c r="D17">
        <v>459701</v>
      </c>
      <c r="E17">
        <v>462262</v>
      </c>
      <c r="F17">
        <f>E17-D17</f>
        <v>2561</v>
      </c>
      <c r="G17">
        <f>F17/E17</f>
        <v>5.5401482276284881E-3</v>
      </c>
    </row>
    <row r="18" spans="2:7" x14ac:dyDescent="0.25">
      <c r="B18">
        <v>40</v>
      </c>
      <c r="D18">
        <v>482883</v>
      </c>
      <c r="E18">
        <v>482883</v>
      </c>
      <c r="F18">
        <f t="shared" ref="F18:F19" si="6">E18-D18</f>
        <v>0</v>
      </c>
      <c r="G18">
        <f t="shared" ref="G18:G19" si="7">F18/E18</f>
        <v>0</v>
      </c>
    </row>
    <row r="19" spans="2:7" x14ac:dyDescent="0.25">
      <c r="B19">
        <v>50</v>
      </c>
      <c r="D19">
        <v>510576</v>
      </c>
      <c r="E19">
        <v>510576</v>
      </c>
      <c r="F19">
        <f t="shared" si="6"/>
        <v>0</v>
      </c>
      <c r="G19">
        <f t="shared" si="7"/>
        <v>0</v>
      </c>
    </row>
    <row r="21" spans="2:7" x14ac:dyDescent="0.25">
      <c r="C21" t="s">
        <v>34</v>
      </c>
    </row>
    <row r="22" spans="2:7" x14ac:dyDescent="0.25">
      <c r="D22" t="s">
        <v>36</v>
      </c>
      <c r="E22" t="s">
        <v>37</v>
      </c>
      <c r="F22" t="s">
        <v>31</v>
      </c>
      <c r="G22" t="s">
        <v>32</v>
      </c>
    </row>
    <row r="23" spans="2:7" x14ac:dyDescent="0.25">
      <c r="B23">
        <v>5</v>
      </c>
      <c r="D23">
        <v>464265</v>
      </c>
      <c r="E23">
        <v>533927</v>
      </c>
      <c r="F23">
        <f>E23-D23</f>
        <v>69662</v>
      </c>
      <c r="G23">
        <f>F23/E23</f>
        <v>0.13047101944647863</v>
      </c>
    </row>
    <row r="24" spans="2:7" x14ac:dyDescent="0.25">
      <c r="B24">
        <v>10</v>
      </c>
      <c r="D24">
        <v>350298</v>
      </c>
      <c r="E24">
        <v>399644</v>
      </c>
      <c r="F24">
        <f>E24-D24</f>
        <v>49346</v>
      </c>
      <c r="G24">
        <f>F24/E24</f>
        <v>0.12347489265446247</v>
      </c>
    </row>
    <row r="25" spans="2:7" x14ac:dyDescent="0.25">
      <c r="B25">
        <v>20</v>
      </c>
      <c r="D25">
        <v>425175</v>
      </c>
      <c r="E25">
        <v>442300</v>
      </c>
      <c r="F25">
        <f t="shared" ref="F25" si="8">E25-D25</f>
        <v>17125</v>
      </c>
      <c r="G25">
        <f t="shared" ref="G25" si="9">F25/E25</f>
        <v>3.8718064661994123E-2</v>
      </c>
    </row>
    <row r="26" spans="2:7" x14ac:dyDescent="0.25">
      <c r="B26">
        <v>30</v>
      </c>
      <c r="D26">
        <v>510394</v>
      </c>
      <c r="E26">
        <v>510394</v>
      </c>
      <c r="F26">
        <f>E26-D26</f>
        <v>0</v>
      </c>
      <c r="G26">
        <f>F26/E26</f>
        <v>0</v>
      </c>
    </row>
    <row r="27" spans="2:7" x14ac:dyDescent="0.25">
      <c r="B27">
        <v>40</v>
      </c>
      <c r="D27">
        <v>546369</v>
      </c>
      <c r="E27">
        <v>546369</v>
      </c>
      <c r="F27">
        <f t="shared" ref="F27:F28" si="10">E27-D27</f>
        <v>0</v>
      </c>
      <c r="G27">
        <f t="shared" ref="G27:G28" si="11">F27/E27</f>
        <v>0</v>
      </c>
    </row>
    <row r="28" spans="2:7" x14ac:dyDescent="0.25">
      <c r="B28">
        <v>50</v>
      </c>
      <c r="D28">
        <v>543297</v>
      </c>
      <c r="E28">
        <v>543297</v>
      </c>
      <c r="F28">
        <f t="shared" si="10"/>
        <v>0</v>
      </c>
      <c r="G28">
        <f t="shared" si="11"/>
        <v>0</v>
      </c>
    </row>
    <row r="30" spans="2:7" x14ac:dyDescent="0.25">
      <c r="C30" s="3" t="s">
        <v>24</v>
      </c>
    </row>
    <row r="32" spans="2:7" x14ac:dyDescent="0.25">
      <c r="C32" t="s">
        <v>30</v>
      </c>
    </row>
    <row r="33" spans="2:11" x14ac:dyDescent="0.25">
      <c r="B33" s="2" t="s">
        <v>27</v>
      </c>
      <c r="D33" t="s">
        <v>36</v>
      </c>
      <c r="E33" t="s">
        <v>37</v>
      </c>
      <c r="F33" t="s">
        <v>31</v>
      </c>
      <c r="G33" t="s">
        <v>32</v>
      </c>
      <c r="I33" s="2" t="s">
        <v>27</v>
      </c>
      <c r="J33" t="s">
        <v>14</v>
      </c>
      <c r="K33" t="s">
        <v>35</v>
      </c>
    </row>
    <row r="34" spans="2:11" x14ac:dyDescent="0.25">
      <c r="B34">
        <v>5</v>
      </c>
      <c r="D34">
        <v>89967</v>
      </c>
      <c r="E34">
        <v>183282</v>
      </c>
      <c r="F34">
        <f>E34-D34</f>
        <v>93315</v>
      </c>
      <c r="G34">
        <f>F34/E34</f>
        <v>0.50913346646151836</v>
      </c>
      <c r="I34">
        <v>5</v>
      </c>
      <c r="J34">
        <f>AVERAGE(G34,G43,G52)</f>
        <v>0.61307466243668662</v>
      </c>
      <c r="K34">
        <f t="shared" ref="K34:K39" si="12">STDEV(G34,G43,G52)</f>
        <v>9.2984901585694446E-2</v>
      </c>
    </row>
    <row r="35" spans="2:11" x14ac:dyDescent="0.25">
      <c r="B35">
        <v>10</v>
      </c>
      <c r="D35">
        <v>128048</v>
      </c>
      <c r="E35">
        <v>186712</v>
      </c>
      <c r="F35">
        <f>E35-D35</f>
        <v>58664</v>
      </c>
      <c r="G35">
        <f>F35/E35</f>
        <v>0.31419512404130423</v>
      </c>
      <c r="I35">
        <v>10</v>
      </c>
      <c r="J35">
        <f t="shared" ref="J35:J39" si="13">AVERAGE(G35,G44,G53)</f>
        <v>0.42999966639312959</v>
      </c>
      <c r="K35">
        <f t="shared" si="12"/>
        <v>0.10052034925663984</v>
      </c>
    </row>
    <row r="36" spans="2:11" x14ac:dyDescent="0.25">
      <c r="B36">
        <v>20</v>
      </c>
      <c r="D36">
        <v>118664</v>
      </c>
      <c r="E36">
        <v>162948</v>
      </c>
      <c r="F36">
        <f t="shared" ref="F36:F39" si="14">E36-D36</f>
        <v>44284</v>
      </c>
      <c r="G36">
        <f t="shared" ref="G36:G39" si="15">F36/E36</f>
        <v>0.27176768048702654</v>
      </c>
      <c r="I36">
        <v>20</v>
      </c>
      <c r="J36">
        <f t="shared" si="13"/>
        <v>0.26415548358184987</v>
      </c>
      <c r="K36">
        <f t="shared" si="12"/>
        <v>2.4021425360236322E-2</v>
      </c>
    </row>
    <row r="37" spans="2:11" x14ac:dyDescent="0.25">
      <c r="B37">
        <v>30</v>
      </c>
      <c r="D37">
        <v>116538</v>
      </c>
      <c r="E37">
        <v>138524</v>
      </c>
      <c r="F37">
        <f>E37-D37</f>
        <v>21986</v>
      </c>
      <c r="G37">
        <f>F37/E37</f>
        <v>0.15871617914585198</v>
      </c>
      <c r="I37">
        <v>30</v>
      </c>
      <c r="J37">
        <f t="shared" si="13"/>
        <v>0.21883762904949886</v>
      </c>
      <c r="K37">
        <f t="shared" si="12"/>
        <v>0.12958330964669057</v>
      </c>
    </row>
    <row r="38" spans="2:11" x14ac:dyDescent="0.25">
      <c r="B38">
        <v>40</v>
      </c>
      <c r="D38">
        <v>128885</v>
      </c>
      <c r="E38">
        <v>155603</v>
      </c>
      <c r="F38">
        <f t="shared" si="14"/>
        <v>26718</v>
      </c>
      <c r="G38">
        <f t="shared" si="15"/>
        <v>0.17170620103725506</v>
      </c>
      <c r="I38">
        <v>40</v>
      </c>
      <c r="J38">
        <f t="shared" si="13"/>
        <v>8.9786097146056509E-2</v>
      </c>
      <c r="K38">
        <f t="shared" si="12"/>
        <v>7.2890389220089946E-2</v>
      </c>
    </row>
    <row r="39" spans="2:11" x14ac:dyDescent="0.25">
      <c r="B39">
        <v>50</v>
      </c>
      <c r="D39">
        <v>106069</v>
      </c>
      <c r="E39">
        <v>112808</v>
      </c>
      <c r="F39">
        <f t="shared" si="14"/>
        <v>6739</v>
      </c>
      <c r="G39">
        <f t="shared" si="15"/>
        <v>5.9738671016239982E-2</v>
      </c>
      <c r="I39">
        <v>50</v>
      </c>
      <c r="J39">
        <f t="shared" si="13"/>
        <v>5.8819599485355763E-2</v>
      </c>
      <c r="K39">
        <f t="shared" si="12"/>
        <v>3.7401598485644692E-2</v>
      </c>
    </row>
    <row r="41" spans="2:11" x14ac:dyDescent="0.25">
      <c r="C41" t="s">
        <v>33</v>
      </c>
    </row>
    <row r="42" spans="2:11" x14ac:dyDescent="0.25">
      <c r="D42" t="s">
        <v>36</v>
      </c>
      <c r="E42" t="s">
        <v>37</v>
      </c>
      <c r="F42" t="s">
        <v>31</v>
      </c>
      <c r="G42" t="s">
        <v>32</v>
      </c>
    </row>
    <row r="43" spans="2:11" x14ac:dyDescent="0.25">
      <c r="B43">
        <v>5</v>
      </c>
      <c r="D43">
        <v>106565</v>
      </c>
      <c r="E43">
        <v>341944</v>
      </c>
      <c r="F43">
        <f>E43-D43</f>
        <v>235379</v>
      </c>
      <c r="G43">
        <f>F43/E43</f>
        <v>0.68835540322391975</v>
      </c>
    </row>
    <row r="44" spans="2:11" x14ac:dyDescent="0.25">
      <c r="B44">
        <v>10</v>
      </c>
      <c r="D44">
        <v>136156</v>
      </c>
      <c r="E44">
        <v>269460</v>
      </c>
      <c r="F44">
        <f>E44-D44</f>
        <v>133304</v>
      </c>
      <c r="G44">
        <f>F44/E44</f>
        <v>0.4947079343872931</v>
      </c>
    </row>
    <row r="45" spans="2:11" x14ac:dyDescent="0.25">
      <c r="B45">
        <v>20</v>
      </c>
      <c r="D45">
        <v>162372</v>
      </c>
      <c r="E45">
        <v>226602</v>
      </c>
      <c r="F45">
        <f t="shared" ref="F45" si="16">E45-D45</f>
        <v>64230</v>
      </c>
      <c r="G45">
        <f t="shared" ref="G45" si="17">F45/E45</f>
        <v>0.28344851325231024</v>
      </c>
    </row>
    <row r="46" spans="2:11" x14ac:dyDescent="0.25">
      <c r="B46">
        <v>30</v>
      </c>
      <c r="D46">
        <v>120367</v>
      </c>
      <c r="E46">
        <v>190322</v>
      </c>
      <c r="F46">
        <f>E46-D46</f>
        <v>69955</v>
      </c>
      <c r="G46">
        <f>F46/E46</f>
        <v>0.3675612908649552</v>
      </c>
    </row>
    <row r="47" spans="2:11" x14ac:dyDescent="0.25">
      <c r="B47">
        <v>40</v>
      </c>
      <c r="D47">
        <v>119781</v>
      </c>
      <c r="E47">
        <v>128184</v>
      </c>
      <c r="F47">
        <f t="shared" ref="F47:F48" si="18">E47-D47</f>
        <v>8403</v>
      </c>
      <c r="G47">
        <f t="shared" ref="G47:G48" si="19">F47/E47</f>
        <v>6.5554203332709227E-2</v>
      </c>
    </row>
    <row r="48" spans="2:11" x14ac:dyDescent="0.25">
      <c r="B48">
        <v>50</v>
      </c>
      <c r="D48">
        <v>139018</v>
      </c>
      <c r="E48">
        <v>153739</v>
      </c>
      <c r="F48">
        <f t="shared" si="18"/>
        <v>14721</v>
      </c>
      <c r="G48">
        <f t="shared" si="19"/>
        <v>9.5753192098296469E-2</v>
      </c>
    </row>
    <row r="50" spans="2:7" x14ac:dyDescent="0.25">
      <c r="C50" t="s">
        <v>34</v>
      </c>
    </row>
    <row r="51" spans="2:7" x14ac:dyDescent="0.25">
      <c r="D51" t="s">
        <v>36</v>
      </c>
      <c r="E51" t="s">
        <v>37</v>
      </c>
      <c r="F51" t="s">
        <v>31</v>
      </c>
      <c r="G51" t="s">
        <v>32</v>
      </c>
    </row>
    <row r="52" spans="2:7" x14ac:dyDescent="0.25">
      <c r="B52">
        <v>5</v>
      </c>
      <c r="D52">
        <v>133377</v>
      </c>
      <c r="E52">
        <v>372286</v>
      </c>
      <c r="F52">
        <f>E52-D52</f>
        <v>238909</v>
      </c>
      <c r="G52">
        <f>F52/E52</f>
        <v>0.64173511762462188</v>
      </c>
    </row>
    <row r="53" spans="2:7" x14ac:dyDescent="0.25">
      <c r="B53">
        <v>10</v>
      </c>
      <c r="D53">
        <v>73427</v>
      </c>
      <c r="E53">
        <v>141504</v>
      </c>
      <c r="F53">
        <f>E53-D53</f>
        <v>68077</v>
      </c>
      <c r="G53">
        <f>F53/E53</f>
        <v>0.48109594075079148</v>
      </c>
    </row>
    <row r="54" spans="2:7" x14ac:dyDescent="0.25">
      <c r="B54">
        <v>20</v>
      </c>
      <c r="D54">
        <v>119455</v>
      </c>
      <c r="E54">
        <v>156611</v>
      </c>
      <c r="F54">
        <f t="shared" ref="F54" si="20">E54-D54</f>
        <v>37156</v>
      </c>
      <c r="G54">
        <f t="shared" ref="G54" si="21">F54/E54</f>
        <v>0.23725025700621286</v>
      </c>
    </row>
    <row r="55" spans="2:7" x14ac:dyDescent="0.25">
      <c r="B55">
        <v>30</v>
      </c>
      <c r="D55">
        <v>123103</v>
      </c>
      <c r="E55">
        <v>141536</v>
      </c>
      <c r="F55">
        <f>E55-D55</f>
        <v>18433</v>
      </c>
      <c r="G55">
        <f>F55/E55</f>
        <v>0.13023541713768935</v>
      </c>
    </row>
    <row r="56" spans="2:7" x14ac:dyDescent="0.25">
      <c r="B56">
        <v>40</v>
      </c>
      <c r="D56">
        <v>130600</v>
      </c>
      <c r="E56">
        <v>134931</v>
      </c>
      <c r="F56">
        <f t="shared" ref="F56:F57" si="22">E56-D56</f>
        <v>4331</v>
      </c>
      <c r="G56">
        <f t="shared" ref="G56:G57" si="23">F56/E56</f>
        <v>3.2097887068205232E-2</v>
      </c>
    </row>
    <row r="57" spans="2:7" x14ac:dyDescent="0.25">
      <c r="B57">
        <v>50</v>
      </c>
      <c r="D57">
        <v>133125</v>
      </c>
      <c r="E57">
        <v>135976</v>
      </c>
      <c r="F57">
        <f t="shared" si="22"/>
        <v>2851</v>
      </c>
      <c r="G57">
        <f t="shared" si="23"/>
        <v>2.0966935341530858E-2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2</vt:lpstr>
      <vt:lpstr>Fig 3</vt:lpstr>
      <vt:lpstr>Fig 5</vt:lpstr>
      <vt:lpstr>Fig 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</dc:creator>
  <cp:lastModifiedBy>Naz</cp:lastModifiedBy>
  <dcterms:created xsi:type="dcterms:W3CDTF">2018-07-20T08:27:24Z</dcterms:created>
  <dcterms:modified xsi:type="dcterms:W3CDTF">2018-07-31T13:26:18Z</dcterms:modified>
</cp:coreProperties>
</file>