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32" windowWidth="14808" windowHeight="7980"/>
  </bookViews>
  <sheets>
    <sheet name="difference salts" sheetId="1" r:id="rId1"/>
    <sheet name="same salts(MnCl2)" sheetId="4" r:id="rId2"/>
    <sheet name="Same salts(CaCl2)" sheetId="5" r:id="rId3"/>
    <sheet name="Same salts(NaBr)" sheetId="6" r:id="rId4"/>
    <sheet name="same salts (SrCl2)" sheetId="7" r:id="rId5"/>
    <sheet name="Sheet2" sheetId="9" r:id="rId6"/>
  </sheets>
  <calcPr calcId="152511"/>
</workbook>
</file>

<file path=xl/calcChain.xml><?xml version="1.0" encoding="utf-8"?>
<calcChain xmlns="http://schemas.openxmlformats.org/spreadsheetml/2006/main">
  <c r="X5" i="7" l="1"/>
  <c r="X6" i="7"/>
  <c r="X7" i="7"/>
  <c r="X8" i="7"/>
  <c r="X9" i="7"/>
  <c r="X10" i="7"/>
  <c r="X11" i="7"/>
  <c r="X12" i="7"/>
  <c r="X13" i="7"/>
  <c r="X14" i="7"/>
  <c r="X15" i="7"/>
  <c r="X16" i="7"/>
  <c r="X4" i="7"/>
  <c r="T5" i="4" l="1"/>
  <c r="T6" i="4"/>
  <c r="T7" i="4"/>
  <c r="T8" i="4"/>
  <c r="T9" i="4"/>
  <c r="T10" i="4"/>
  <c r="T11" i="4"/>
  <c r="T12" i="4"/>
  <c r="T13" i="4"/>
  <c r="T14" i="4"/>
  <c r="T15" i="4"/>
  <c r="T16" i="4"/>
  <c r="T4" i="4"/>
  <c r="S5" i="6"/>
  <c r="S6" i="6"/>
  <c r="S7" i="6"/>
  <c r="S8" i="6"/>
  <c r="S9" i="6"/>
  <c r="S10" i="6"/>
  <c r="S11" i="6"/>
  <c r="S12" i="6"/>
  <c r="S13" i="6"/>
  <c r="S14" i="6"/>
  <c r="S15" i="6"/>
  <c r="S16" i="6"/>
  <c r="S4" i="6"/>
  <c r="T5" i="7"/>
  <c r="T6" i="7"/>
  <c r="T7" i="7"/>
  <c r="T8" i="7"/>
  <c r="T9" i="7"/>
  <c r="T10" i="7"/>
  <c r="T11" i="7"/>
  <c r="T12" i="7"/>
  <c r="T13" i="7"/>
  <c r="T14" i="7"/>
  <c r="T15" i="7"/>
  <c r="T16" i="7"/>
  <c r="T4" i="7"/>
  <c r="U4" i="7"/>
  <c r="V4" i="7"/>
  <c r="V102" i="1"/>
  <c r="V103" i="1"/>
  <c r="V104" i="1"/>
  <c r="V105" i="1"/>
  <c r="V106" i="1"/>
  <c r="V107" i="1"/>
  <c r="V108" i="1"/>
  <c r="V109" i="1"/>
  <c r="V110" i="1"/>
  <c r="V111" i="1"/>
  <c r="V101" i="1"/>
  <c r="W5" i="4" l="1"/>
  <c r="W6" i="4"/>
  <c r="W7" i="4"/>
  <c r="W8" i="4"/>
  <c r="W9" i="4"/>
  <c r="W10" i="4"/>
  <c r="W11" i="4"/>
  <c r="W12" i="4"/>
  <c r="W13" i="4"/>
  <c r="W14" i="4"/>
  <c r="W15" i="4"/>
  <c r="W16" i="4"/>
  <c r="W4" i="4"/>
  <c r="U5" i="4"/>
  <c r="U6" i="4"/>
  <c r="U7" i="4"/>
  <c r="U8" i="4"/>
  <c r="U9" i="4"/>
  <c r="U10" i="4"/>
  <c r="U11" i="4"/>
  <c r="U12" i="4"/>
  <c r="U13" i="4"/>
  <c r="U14" i="4"/>
  <c r="U15" i="4"/>
  <c r="U16" i="4"/>
  <c r="U4" i="4"/>
  <c r="R5" i="6"/>
  <c r="R6" i="6"/>
  <c r="R7" i="6"/>
  <c r="R8" i="6"/>
  <c r="R9" i="6"/>
  <c r="R10" i="6"/>
  <c r="R11" i="6"/>
  <c r="R12" i="6"/>
  <c r="R13" i="6"/>
  <c r="R14" i="6"/>
  <c r="R15" i="6"/>
  <c r="R16" i="6"/>
  <c r="R4" i="6"/>
  <c r="Q5" i="6"/>
  <c r="Q6" i="6"/>
  <c r="Q7" i="6"/>
  <c r="Q8" i="6"/>
  <c r="Q9" i="6"/>
  <c r="Q10" i="6"/>
  <c r="Q11" i="6"/>
  <c r="Q12" i="6"/>
  <c r="Q13" i="6"/>
  <c r="Q14" i="6"/>
  <c r="Q15" i="6"/>
  <c r="Q16" i="6"/>
  <c r="Q4" i="6"/>
  <c r="T5" i="6" l="1"/>
  <c r="U5" i="6"/>
  <c r="T6" i="6"/>
  <c r="U6" i="6"/>
  <c r="T7" i="6"/>
  <c r="U7" i="6"/>
  <c r="T8" i="6"/>
  <c r="U8" i="6"/>
  <c r="T9" i="6"/>
  <c r="U9" i="6"/>
  <c r="T10" i="6"/>
  <c r="U10" i="6"/>
  <c r="T11" i="6"/>
  <c r="U11" i="6"/>
  <c r="T12" i="6"/>
  <c r="U12" i="6"/>
  <c r="T13" i="6"/>
  <c r="U13" i="6"/>
  <c r="T14" i="6"/>
  <c r="U14" i="6"/>
  <c r="T15" i="6"/>
  <c r="U15" i="6"/>
  <c r="T16" i="6"/>
  <c r="U16" i="6"/>
  <c r="U4" i="6"/>
  <c r="T4" i="6"/>
  <c r="V5" i="7"/>
  <c r="V6" i="7"/>
  <c r="V7" i="7"/>
  <c r="V8" i="7"/>
  <c r="V9" i="7"/>
  <c r="V10" i="7"/>
  <c r="V11" i="7"/>
  <c r="V12" i="7"/>
  <c r="V13" i="7"/>
  <c r="V14" i="7"/>
  <c r="V15" i="7"/>
  <c r="V16" i="7"/>
  <c r="U5" i="7"/>
  <c r="U6" i="7"/>
  <c r="U7" i="7"/>
  <c r="U8" i="7"/>
  <c r="U9" i="7"/>
  <c r="U10" i="7"/>
  <c r="U11" i="7"/>
  <c r="U12" i="7"/>
  <c r="U13" i="7"/>
  <c r="U14" i="7"/>
  <c r="U15" i="7"/>
  <c r="U16" i="7"/>
  <c r="V5" i="4"/>
  <c r="V6" i="4"/>
  <c r="V7" i="4"/>
  <c r="V8" i="4"/>
  <c r="V9" i="4"/>
  <c r="V10" i="4"/>
  <c r="V11" i="4"/>
  <c r="V12" i="4"/>
  <c r="V13" i="4"/>
  <c r="V14" i="4"/>
  <c r="V15" i="4"/>
  <c r="V16" i="4"/>
  <c r="V4" i="4"/>
  <c r="T4" i="1" l="1"/>
  <c r="T5" i="1"/>
  <c r="T6" i="1"/>
  <c r="T7" i="1"/>
  <c r="T8" i="1"/>
  <c r="T9" i="1"/>
  <c r="T10" i="1"/>
  <c r="T11" i="1"/>
  <c r="T12" i="1"/>
  <c r="T13" i="1"/>
  <c r="T14" i="1"/>
  <c r="T15" i="1"/>
  <c r="T3" i="1"/>
  <c r="Q5" i="7" l="1"/>
  <c r="R5" i="7"/>
  <c r="Q6" i="7"/>
  <c r="R6" i="7"/>
  <c r="Q7" i="7"/>
  <c r="R7" i="7"/>
  <c r="Q8" i="7"/>
  <c r="R8" i="7"/>
  <c r="Q9" i="7"/>
  <c r="R9" i="7"/>
  <c r="Q10" i="7"/>
  <c r="R10" i="7"/>
  <c r="Q11" i="7"/>
  <c r="R11" i="7"/>
  <c r="Q12" i="7"/>
  <c r="R12" i="7"/>
  <c r="Q13" i="7"/>
  <c r="R13" i="7"/>
  <c r="Q14" i="7"/>
  <c r="R14" i="7"/>
  <c r="Q15" i="7"/>
  <c r="R15" i="7"/>
  <c r="Q16" i="7"/>
  <c r="R16" i="7"/>
  <c r="R4" i="7"/>
  <c r="Q4" i="7"/>
  <c r="Q5" i="5"/>
  <c r="R5" i="5"/>
  <c r="Q6" i="5"/>
  <c r="R6" i="5"/>
  <c r="Q7" i="5"/>
  <c r="R7" i="5"/>
  <c r="Q8" i="5"/>
  <c r="R8" i="5"/>
  <c r="Q9" i="5"/>
  <c r="R9" i="5"/>
  <c r="Q10" i="5"/>
  <c r="R10" i="5"/>
  <c r="Q11" i="5"/>
  <c r="R11" i="5"/>
  <c r="Q12" i="5"/>
  <c r="R12" i="5"/>
  <c r="Q13" i="5"/>
  <c r="R13" i="5"/>
  <c r="Q14" i="5"/>
  <c r="R14" i="5"/>
  <c r="Q15" i="5"/>
  <c r="R15" i="5"/>
  <c r="Q16" i="5"/>
  <c r="R16" i="5"/>
  <c r="R4" i="5"/>
  <c r="Q4" i="5"/>
  <c r="Q5" i="4"/>
  <c r="R5" i="4"/>
  <c r="Q6" i="4"/>
  <c r="R6" i="4"/>
  <c r="Q7" i="4"/>
  <c r="R7" i="4"/>
  <c r="Q8" i="4"/>
  <c r="R8" i="4"/>
  <c r="Q9" i="4"/>
  <c r="R9" i="4"/>
  <c r="Q10" i="4"/>
  <c r="R10" i="4"/>
  <c r="Q11" i="4"/>
  <c r="R11" i="4"/>
  <c r="Q12" i="4"/>
  <c r="R12" i="4"/>
  <c r="Q13" i="4"/>
  <c r="R13" i="4"/>
  <c r="Q14" i="4"/>
  <c r="R14" i="4"/>
  <c r="Q15" i="4"/>
  <c r="R15" i="4"/>
  <c r="Q16" i="4"/>
  <c r="R16" i="4"/>
  <c r="R4" i="4"/>
  <c r="Q4" i="4"/>
  <c r="T67" i="1" l="1"/>
  <c r="T85" i="1"/>
  <c r="U85" i="1"/>
  <c r="T86" i="1"/>
  <c r="U86" i="1"/>
  <c r="T87" i="1"/>
  <c r="U87" i="1"/>
  <c r="T88" i="1"/>
  <c r="U88" i="1"/>
  <c r="T89" i="1"/>
  <c r="U89" i="1"/>
  <c r="T90" i="1"/>
  <c r="U90" i="1"/>
  <c r="T91" i="1"/>
  <c r="U91" i="1"/>
  <c r="T92" i="1"/>
  <c r="U92" i="1"/>
  <c r="T93" i="1"/>
  <c r="U93" i="1"/>
  <c r="T94" i="1"/>
  <c r="U94" i="1"/>
  <c r="T95" i="1"/>
  <c r="U95" i="1"/>
  <c r="T96" i="1"/>
  <c r="U96" i="1"/>
  <c r="U84" i="1"/>
  <c r="T84" i="1"/>
  <c r="T68" i="1"/>
  <c r="U68" i="1"/>
  <c r="V68" i="1"/>
  <c r="T69" i="1"/>
  <c r="U69" i="1"/>
  <c r="V69" i="1"/>
  <c r="T70" i="1"/>
  <c r="U70" i="1"/>
  <c r="V70" i="1"/>
  <c r="T71" i="1"/>
  <c r="U71" i="1"/>
  <c r="V71" i="1"/>
  <c r="T72" i="1"/>
  <c r="U72" i="1"/>
  <c r="V72" i="1"/>
  <c r="T73" i="1"/>
  <c r="U73" i="1"/>
  <c r="V90" i="1" s="1"/>
  <c r="V73" i="1"/>
  <c r="T74" i="1"/>
  <c r="U74" i="1"/>
  <c r="V74" i="1"/>
  <c r="T75" i="1"/>
  <c r="U75" i="1"/>
  <c r="V75" i="1"/>
  <c r="T76" i="1"/>
  <c r="W76" i="1" s="1"/>
  <c r="U76" i="1"/>
  <c r="V76" i="1"/>
  <c r="T77" i="1"/>
  <c r="U77" i="1"/>
  <c r="V94" i="1" s="1"/>
  <c r="V77" i="1"/>
  <c r="T78" i="1"/>
  <c r="U78" i="1"/>
  <c r="V78" i="1"/>
  <c r="T79" i="1"/>
  <c r="U79" i="1"/>
  <c r="V79" i="1"/>
  <c r="V67" i="1"/>
  <c r="U67" i="1"/>
  <c r="Q85" i="1"/>
  <c r="R85" i="1"/>
  <c r="Q86" i="1"/>
  <c r="R86" i="1"/>
  <c r="Q87" i="1"/>
  <c r="R87" i="1"/>
  <c r="Q88" i="1"/>
  <c r="R88" i="1"/>
  <c r="Q89" i="1"/>
  <c r="R89" i="1"/>
  <c r="Q90" i="1"/>
  <c r="R90" i="1"/>
  <c r="Q91" i="1"/>
  <c r="R91" i="1"/>
  <c r="Q92" i="1"/>
  <c r="R92" i="1"/>
  <c r="Q93" i="1"/>
  <c r="R93" i="1"/>
  <c r="Q94" i="1"/>
  <c r="R94" i="1"/>
  <c r="Q95" i="1"/>
  <c r="R95" i="1"/>
  <c r="Q96" i="1"/>
  <c r="R96" i="1"/>
  <c r="R84" i="1"/>
  <c r="Q84" i="1"/>
  <c r="Q68" i="1"/>
  <c r="R68" i="1"/>
  <c r="Q69" i="1"/>
  <c r="R69" i="1"/>
  <c r="Q70" i="1"/>
  <c r="R70" i="1"/>
  <c r="Q71" i="1"/>
  <c r="R71" i="1"/>
  <c r="Q72" i="1"/>
  <c r="R72" i="1"/>
  <c r="Q73" i="1"/>
  <c r="R73" i="1"/>
  <c r="Q74" i="1"/>
  <c r="R74" i="1"/>
  <c r="Q75" i="1"/>
  <c r="R75" i="1"/>
  <c r="Q76" i="1"/>
  <c r="R76" i="1"/>
  <c r="Q77" i="1"/>
  <c r="R77" i="1"/>
  <c r="Q78" i="1"/>
  <c r="R78" i="1"/>
  <c r="Q79" i="1"/>
  <c r="R79" i="1"/>
  <c r="R67" i="1"/>
  <c r="Q67" i="1"/>
  <c r="T52" i="1"/>
  <c r="U52" i="1"/>
  <c r="T53" i="1"/>
  <c r="U53" i="1"/>
  <c r="T54" i="1"/>
  <c r="U54" i="1"/>
  <c r="T55" i="1"/>
  <c r="U55" i="1"/>
  <c r="T56" i="1"/>
  <c r="U56" i="1"/>
  <c r="T57" i="1"/>
  <c r="U57" i="1"/>
  <c r="T58" i="1"/>
  <c r="U58" i="1"/>
  <c r="T59" i="1"/>
  <c r="U59" i="1"/>
  <c r="T60" i="1"/>
  <c r="U60" i="1"/>
  <c r="T61" i="1"/>
  <c r="U61" i="1"/>
  <c r="T62" i="1"/>
  <c r="U62" i="1"/>
  <c r="T63" i="1"/>
  <c r="U63" i="1"/>
  <c r="U51" i="1"/>
  <c r="T51" i="1"/>
  <c r="T36" i="1"/>
  <c r="U36" i="1"/>
  <c r="V36" i="1"/>
  <c r="T37" i="1"/>
  <c r="U37" i="1"/>
  <c r="V37" i="1"/>
  <c r="T38" i="1"/>
  <c r="U38" i="1"/>
  <c r="V38" i="1"/>
  <c r="T39" i="1"/>
  <c r="U39" i="1"/>
  <c r="W55" i="1" s="1"/>
  <c r="V39" i="1"/>
  <c r="T40" i="1"/>
  <c r="U40" i="1"/>
  <c r="V40" i="1"/>
  <c r="T41" i="1"/>
  <c r="U41" i="1"/>
  <c r="V41" i="1"/>
  <c r="T42" i="1"/>
  <c r="U42" i="1"/>
  <c r="V42" i="1"/>
  <c r="T43" i="1"/>
  <c r="U43" i="1"/>
  <c r="W59" i="1" s="1"/>
  <c r="V43" i="1"/>
  <c r="T44" i="1"/>
  <c r="U44" i="1"/>
  <c r="V44" i="1"/>
  <c r="T45" i="1"/>
  <c r="U45" i="1"/>
  <c r="V45" i="1"/>
  <c r="T46" i="1"/>
  <c r="U46" i="1"/>
  <c r="V46" i="1"/>
  <c r="T47" i="1"/>
  <c r="U47" i="1"/>
  <c r="W63" i="1" s="1"/>
  <c r="V47" i="1"/>
  <c r="V35" i="1"/>
  <c r="U35" i="1"/>
  <c r="T35" i="1"/>
  <c r="Q52" i="1"/>
  <c r="R52" i="1"/>
  <c r="Q53" i="1"/>
  <c r="R53" i="1"/>
  <c r="Q54" i="1"/>
  <c r="R54" i="1"/>
  <c r="Q55" i="1"/>
  <c r="R55" i="1"/>
  <c r="Q56" i="1"/>
  <c r="R56" i="1"/>
  <c r="Q57" i="1"/>
  <c r="R57" i="1"/>
  <c r="Q58" i="1"/>
  <c r="R58" i="1"/>
  <c r="Q59" i="1"/>
  <c r="R59" i="1"/>
  <c r="Q60" i="1"/>
  <c r="R60" i="1"/>
  <c r="Q61" i="1"/>
  <c r="R61" i="1"/>
  <c r="Q62" i="1"/>
  <c r="R62" i="1"/>
  <c r="Q63" i="1"/>
  <c r="R63" i="1"/>
  <c r="R51" i="1"/>
  <c r="Q51" i="1"/>
  <c r="Q36" i="1"/>
  <c r="R36" i="1"/>
  <c r="Q37" i="1"/>
  <c r="R37" i="1"/>
  <c r="Q38" i="1"/>
  <c r="R38" i="1"/>
  <c r="Q39" i="1"/>
  <c r="R39" i="1"/>
  <c r="Q40" i="1"/>
  <c r="R40" i="1"/>
  <c r="Q41" i="1"/>
  <c r="R41" i="1"/>
  <c r="Q42" i="1"/>
  <c r="R42" i="1"/>
  <c r="Q43" i="1"/>
  <c r="R43" i="1"/>
  <c r="Q44" i="1"/>
  <c r="R44" i="1"/>
  <c r="Q45" i="1"/>
  <c r="R45" i="1"/>
  <c r="Q46" i="1"/>
  <c r="R46" i="1"/>
  <c r="Q47" i="1"/>
  <c r="R47" i="1"/>
  <c r="R35" i="1"/>
  <c r="Q35" i="1"/>
  <c r="U20" i="1"/>
  <c r="U21" i="1"/>
  <c r="U22" i="1"/>
  <c r="U23" i="1"/>
  <c r="U24" i="1"/>
  <c r="U25" i="1"/>
  <c r="U26" i="1"/>
  <c r="U27" i="1"/>
  <c r="U28" i="1"/>
  <c r="U29" i="1"/>
  <c r="U30" i="1"/>
  <c r="U31" i="1"/>
  <c r="U19" i="1"/>
  <c r="T20" i="1"/>
  <c r="T21" i="1"/>
  <c r="T22" i="1"/>
  <c r="T23" i="1"/>
  <c r="T24" i="1"/>
  <c r="T25" i="1"/>
  <c r="T26" i="1"/>
  <c r="T27" i="1"/>
  <c r="T28" i="1"/>
  <c r="T29" i="1"/>
  <c r="T30" i="1"/>
  <c r="T31" i="1"/>
  <c r="T19" i="1"/>
  <c r="V4" i="1"/>
  <c r="V5" i="1"/>
  <c r="V6" i="1"/>
  <c r="V7" i="1"/>
  <c r="V8" i="1"/>
  <c r="V9" i="1"/>
  <c r="V10" i="1"/>
  <c r="V11" i="1"/>
  <c r="V12" i="1"/>
  <c r="V13" i="1"/>
  <c r="V14" i="1"/>
  <c r="V15" i="1"/>
  <c r="V3" i="1"/>
  <c r="U4" i="1"/>
  <c r="U5" i="1"/>
  <c r="U6" i="1"/>
  <c r="U7" i="1"/>
  <c r="U8" i="1"/>
  <c r="U9" i="1"/>
  <c r="U10" i="1"/>
  <c r="U11" i="1"/>
  <c r="U12" i="1"/>
  <c r="U13" i="1"/>
  <c r="U14" i="1"/>
  <c r="U15" i="1"/>
  <c r="U3" i="1"/>
  <c r="Q20" i="1"/>
  <c r="R20" i="1"/>
  <c r="Q21" i="1"/>
  <c r="R21" i="1"/>
  <c r="Q22" i="1"/>
  <c r="R22" i="1"/>
  <c r="Q23" i="1"/>
  <c r="R23" i="1"/>
  <c r="Q24" i="1"/>
  <c r="R24" i="1"/>
  <c r="Q25" i="1"/>
  <c r="R25" i="1"/>
  <c r="Q26" i="1"/>
  <c r="R26" i="1"/>
  <c r="Q27" i="1"/>
  <c r="R27" i="1"/>
  <c r="Q28" i="1"/>
  <c r="R28" i="1"/>
  <c r="Q29" i="1"/>
  <c r="R29" i="1"/>
  <c r="Q30" i="1"/>
  <c r="R30" i="1"/>
  <c r="Q31" i="1"/>
  <c r="R31" i="1"/>
  <c r="R19" i="1"/>
  <c r="Q19" i="1"/>
  <c r="R4" i="1"/>
  <c r="R5" i="1"/>
  <c r="R6" i="1"/>
  <c r="R7" i="1"/>
  <c r="R8" i="1"/>
  <c r="R9" i="1"/>
  <c r="R10" i="1"/>
  <c r="R11" i="1"/>
  <c r="R12" i="1"/>
  <c r="R13" i="1"/>
  <c r="R14" i="1"/>
  <c r="R15" i="1"/>
  <c r="R3" i="1"/>
  <c r="Q4" i="1"/>
  <c r="Q5" i="1"/>
  <c r="Q6" i="1"/>
  <c r="Q7" i="1"/>
  <c r="Q8" i="1"/>
  <c r="Q9" i="1"/>
  <c r="Q10" i="1"/>
  <c r="Q11" i="1"/>
  <c r="Q12" i="1"/>
  <c r="Q13" i="1"/>
  <c r="Q14" i="1"/>
  <c r="Q15" i="1"/>
  <c r="Q3" i="1"/>
  <c r="X39" i="1" l="1"/>
  <c r="X75" i="1"/>
  <c r="X71" i="1"/>
  <c r="W70" i="1"/>
  <c r="W40" i="1"/>
  <c r="V58" i="1"/>
  <c r="V60" i="1"/>
  <c r="V93" i="1"/>
  <c r="V89" i="1"/>
  <c r="X35" i="1"/>
  <c r="W36" i="1"/>
  <c r="X69" i="1"/>
  <c r="V29" i="1"/>
  <c r="V25" i="1"/>
  <c r="V21" i="1"/>
  <c r="W37" i="1"/>
  <c r="W67" i="1"/>
  <c r="W79" i="1"/>
  <c r="W68" i="1"/>
  <c r="W30" i="1"/>
  <c r="W26" i="1"/>
  <c r="W22" i="1"/>
  <c r="W45" i="1"/>
  <c r="W41" i="1"/>
  <c r="V56" i="1"/>
  <c r="X79" i="1"/>
  <c r="W75" i="1"/>
  <c r="X77" i="1"/>
  <c r="W74" i="1"/>
  <c r="V86" i="1"/>
  <c r="V85" i="1"/>
  <c r="W72" i="1"/>
  <c r="W78" i="1"/>
  <c r="X73" i="1"/>
  <c r="W71" i="1"/>
  <c r="W96" i="1"/>
  <c r="W95" i="1"/>
  <c r="W94" i="1"/>
  <c r="W93" i="1"/>
  <c r="W92" i="1"/>
  <c r="W91" i="1"/>
  <c r="W90" i="1"/>
  <c r="W89" i="1"/>
  <c r="W88" i="1"/>
  <c r="W87" i="1"/>
  <c r="W86" i="1"/>
  <c r="W85" i="1"/>
  <c r="X67" i="1"/>
  <c r="W77" i="1"/>
  <c r="X76" i="1"/>
  <c r="W73" i="1"/>
  <c r="X72" i="1"/>
  <c r="W69" i="1"/>
  <c r="X68" i="1"/>
  <c r="V96" i="1"/>
  <c r="V95" i="1"/>
  <c r="V92" i="1"/>
  <c r="V91" i="1"/>
  <c r="V88" i="1"/>
  <c r="V87" i="1"/>
  <c r="V84" i="1"/>
  <c r="W84" i="1"/>
  <c r="X36" i="1"/>
  <c r="X47" i="1"/>
  <c r="X46" i="1"/>
  <c r="W43" i="1"/>
  <c r="X40" i="1"/>
  <c r="X38" i="1"/>
  <c r="W60" i="1"/>
  <c r="W56" i="1"/>
  <c r="W52" i="1"/>
  <c r="V63" i="1"/>
  <c r="V59" i="1"/>
  <c r="V55" i="1"/>
  <c r="W44" i="1"/>
  <c r="X43" i="1"/>
  <c r="W61" i="1"/>
  <c r="W57" i="1"/>
  <c r="W53" i="1"/>
  <c r="V62" i="1"/>
  <c r="V54" i="1"/>
  <c r="W47" i="1"/>
  <c r="X44" i="1"/>
  <c r="X42" i="1"/>
  <c r="W39" i="1"/>
  <c r="W51" i="1"/>
  <c r="W62" i="1"/>
  <c r="W58" i="1"/>
  <c r="W54" i="1"/>
  <c r="V61" i="1"/>
  <c r="V57" i="1"/>
  <c r="V53" i="1"/>
  <c r="V51" i="1"/>
  <c r="V52" i="1"/>
  <c r="W19" i="1"/>
  <c r="W28" i="1"/>
  <c r="W24" i="1"/>
  <c r="W20" i="1"/>
  <c r="V27" i="1"/>
  <c r="X14" i="1"/>
  <c r="X10" i="1"/>
  <c r="X6" i="1"/>
  <c r="V26" i="1"/>
  <c r="V19" i="1"/>
  <c r="V24" i="1"/>
  <c r="W15" i="1"/>
  <c r="W7" i="1"/>
  <c r="X3" i="1"/>
  <c r="X12" i="1"/>
  <c r="X8" i="1"/>
  <c r="X4" i="1"/>
  <c r="V30" i="1"/>
  <c r="V22" i="1"/>
  <c r="V28" i="1"/>
  <c r="V20" i="1"/>
  <c r="W11" i="1"/>
  <c r="W31" i="1"/>
  <c r="W27" i="1"/>
  <c r="W23" i="1"/>
  <c r="W14" i="1"/>
  <c r="W10" i="1"/>
  <c r="W6" i="1"/>
  <c r="X15" i="1"/>
  <c r="X11" i="1"/>
  <c r="X7" i="1"/>
  <c r="V31" i="1"/>
  <c r="V23" i="1"/>
  <c r="W5" i="1"/>
  <c r="W25" i="1"/>
  <c r="W13" i="1"/>
  <c r="W9" i="1"/>
  <c r="W29" i="1"/>
  <c r="W21" i="1"/>
  <c r="W3" i="1"/>
  <c r="W12" i="1"/>
  <c r="W8" i="1"/>
  <c r="W4" i="1"/>
  <c r="X13" i="1"/>
  <c r="X9" i="1"/>
  <c r="X5" i="1"/>
  <c r="X78" i="1"/>
  <c r="X74" i="1"/>
  <c r="X70" i="1"/>
  <c r="W46" i="1"/>
  <c r="X45" i="1"/>
  <c r="W42" i="1"/>
  <c r="X41" i="1"/>
  <c r="W38" i="1"/>
  <c r="X37" i="1"/>
  <c r="W35" i="1"/>
</calcChain>
</file>

<file path=xl/sharedStrings.xml><?xml version="1.0" encoding="utf-8"?>
<sst xmlns="http://schemas.openxmlformats.org/spreadsheetml/2006/main" count="296" uniqueCount="54">
  <si>
    <t>T_amb</t>
  </si>
  <si>
    <t>T_source</t>
  </si>
  <si>
    <t>T_Des</t>
  </si>
  <si>
    <t>Limit_P_exp</t>
  </si>
  <si>
    <t>P_Des</t>
  </si>
  <si>
    <t>m_NH3</t>
  </si>
  <si>
    <t>Q_de_sen</t>
  </si>
  <si>
    <t xml:space="preserve">Q_de </t>
  </si>
  <si>
    <t>Q_reh</t>
  </si>
  <si>
    <t xml:space="preserve">Q_de+Q_reh </t>
  </si>
  <si>
    <t>W_exp</t>
  </si>
  <si>
    <t>E_de</t>
  </si>
  <si>
    <t>E_reh</t>
  </si>
  <si>
    <t>E_de+E_reh</t>
  </si>
  <si>
    <t>V_R</t>
  </si>
  <si>
    <t>m_adsorbent</t>
  </si>
  <si>
    <t>MnCl2-Des-CaCl2-Ads</t>
  </si>
  <si>
    <t>CaCl2-Des-MnCl2-Ads</t>
  </si>
  <si>
    <t>Q</t>
  </si>
  <si>
    <t>W</t>
  </si>
  <si>
    <t>E_Q</t>
  </si>
  <si>
    <t>En eff</t>
  </si>
  <si>
    <t>Ex eff</t>
  </si>
  <si>
    <t>total V_R</t>
  </si>
  <si>
    <t>Den_V_W</t>
  </si>
  <si>
    <t>Den_M_W</t>
  </si>
  <si>
    <t>kJ/kg</t>
  </si>
  <si>
    <t>MJ/m3</t>
  </si>
  <si>
    <t>kg</t>
  </si>
  <si>
    <t>m3</t>
  </si>
  <si>
    <t>MnCl2-Des-NaBr-Ads</t>
  </si>
  <si>
    <t>NaBr-Des-MnCl2-Ads</t>
  </si>
  <si>
    <t>CaCl2-Des-NaBr-Ads</t>
  </si>
  <si>
    <t>NaBr-Des-CaCl2-Ads</t>
  </si>
  <si>
    <t>MnCl2-MnCl2</t>
  </si>
  <si>
    <t>Plimit = Pads +0.01 bar</t>
  </si>
  <si>
    <t>Plimit = Pads + 0.1 bar</t>
  </si>
  <si>
    <t>Plimit = Pads + 0 bar, if Pads &lt; 0.1, Plimit = 0.1</t>
  </si>
  <si>
    <t>Plimit = Pads + 0 bar, if Pads &lt; 0.2, Plimit = 0.2</t>
  </si>
  <si>
    <t>CaCl2-CaCl2</t>
  </si>
  <si>
    <t>Plimit = Pads + 0.01 bar</t>
  </si>
  <si>
    <t>NaBr-NaBr</t>
  </si>
  <si>
    <t>SrCl2-SrCl2</t>
  </si>
  <si>
    <t>SrCl2 Des-NaBr-Ads</t>
    <phoneticPr fontId="3" type="noConversion"/>
  </si>
  <si>
    <t>V_R</t>
    <phoneticPr fontId="3" type="noConversion"/>
  </si>
  <si>
    <t>mass of desorption salt</t>
    <phoneticPr fontId="3" type="noConversion"/>
  </si>
  <si>
    <t>NaBr Des-SrCl2-Ads</t>
    <phoneticPr fontId="3" type="noConversion"/>
  </si>
  <si>
    <t>MnCl2 Des-SrCl2-Ads</t>
    <phoneticPr fontId="3" type="noConversion"/>
  </si>
  <si>
    <t>SrCl2 Des-MnCl2-Ads</t>
    <phoneticPr fontId="3" type="noConversion"/>
  </si>
  <si>
    <t>Efficiency</t>
    <phoneticPr fontId="3" type="noConversion"/>
  </si>
  <si>
    <t>BaCl2</t>
    <phoneticPr fontId="3" type="noConversion"/>
  </si>
  <si>
    <t>P_final_expansion</t>
    <phoneticPr fontId="3" type="noConversion"/>
  </si>
  <si>
    <t>energy density</t>
    <phoneticPr fontId="3" type="noConversion"/>
  </si>
  <si>
    <t>specific capacity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</si>
</sst>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name val="Calibri"/>
      <family val="3"/>
      <charset val="134"/>
      <scheme val="minor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2" fillId="0" borderId="0" xfId="0" applyFont="1"/>
    <xf numFmtId="0" fontId="0" fillId="2" borderId="0" xfId="0" applyFill="1"/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59"/>
  <sheetViews>
    <sheetView tabSelected="1" topLeftCell="E84" zoomScale="85" zoomScaleNormal="85" workbookViewId="0">
      <selection activeCell="R154" sqref="R154"/>
    </sheetView>
  </sheetViews>
  <sheetFormatPr defaultRowHeight="14.4"/>
  <cols>
    <col min="4" max="4" width="14.88671875" customWidth="1"/>
    <col min="7" max="7" width="10.33203125" customWidth="1"/>
    <col min="10" max="10" width="11.6640625" customWidth="1"/>
    <col min="19" max="19" width="5.6640625" customWidth="1"/>
    <col min="22" max="22" width="10" customWidth="1"/>
  </cols>
  <sheetData>
    <row r="1" spans="1:24">
      <c r="A1" s="1" t="s">
        <v>16</v>
      </c>
    </row>
    <row r="2" spans="1:24" s="2" customFormat="1" ht="15.6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Q2" s="2" t="s">
        <v>1</v>
      </c>
      <c r="R2" s="2" t="s">
        <v>2</v>
      </c>
      <c r="T2" s="2" t="s">
        <v>18</v>
      </c>
      <c r="U2" s="2" t="s">
        <v>19</v>
      </c>
      <c r="V2" s="2" t="s">
        <v>20</v>
      </c>
      <c r="W2" s="2" t="s">
        <v>21</v>
      </c>
      <c r="X2" s="2" t="s">
        <v>22</v>
      </c>
    </row>
    <row r="3" spans="1:24">
      <c r="A3">
        <v>303.14999999999998</v>
      </c>
      <c r="B3">
        <v>453.15</v>
      </c>
      <c r="C3">
        <v>433.70417177167099</v>
      </c>
      <c r="D3">
        <v>0.92837607773767306</v>
      </c>
      <c r="E3">
        <v>15.9466993088907</v>
      </c>
      <c r="F3">
        <v>1</v>
      </c>
      <c r="G3">
        <v>312.60826582184001</v>
      </c>
      <c r="H3">
        <v>3101.7847364100799</v>
      </c>
      <c r="I3">
        <v>49.384313227031598</v>
      </c>
      <c r="J3">
        <v>3151.1690496371102</v>
      </c>
      <c r="K3">
        <v>453.337996331635</v>
      </c>
      <c r="L3">
        <v>933.70311754625902</v>
      </c>
      <c r="M3">
        <v>16.347008681572799</v>
      </c>
      <c r="N3">
        <v>950.05012622783204</v>
      </c>
      <c r="Q3">
        <f>B3-273.15</f>
        <v>180</v>
      </c>
      <c r="R3">
        <f>C3-273.15</f>
        <v>160.55417177167101</v>
      </c>
      <c r="T3">
        <f>J3+H19</f>
        <v>5563.6984614018202</v>
      </c>
      <c r="U3">
        <f>K3+K19</f>
        <v>896.64637839116301</v>
      </c>
      <c r="V3">
        <f>N3+N19</f>
        <v>1062.8283235113611</v>
      </c>
      <c r="W3">
        <f>U3/T3</f>
        <v>0.16116013198983567</v>
      </c>
      <c r="X3">
        <f>U3/V3</f>
        <v>0.843641779726788</v>
      </c>
    </row>
    <row r="4" spans="1:24">
      <c r="A4">
        <v>303.14999999999998</v>
      </c>
      <c r="B4">
        <v>443.15</v>
      </c>
      <c r="C4">
        <v>430.25154135236397</v>
      </c>
      <c r="D4">
        <v>0.92837607773767306</v>
      </c>
      <c r="E4">
        <v>14.3496912328948</v>
      </c>
      <c r="F4">
        <v>1</v>
      </c>
      <c r="G4">
        <v>304.21392891746399</v>
      </c>
      <c r="H4">
        <v>3093.3903995056999</v>
      </c>
      <c r="I4">
        <v>32.4592108922158</v>
      </c>
      <c r="J4">
        <v>3125.8496103979101</v>
      </c>
      <c r="K4">
        <v>431.05586465730198</v>
      </c>
      <c r="L4">
        <v>913.82516968086998</v>
      </c>
      <c r="M4">
        <v>10.254517713889699</v>
      </c>
      <c r="N4">
        <v>924.07968739475996</v>
      </c>
      <c r="Q4">
        <f t="shared" ref="Q4:Q15" si="0">B4-273.15</f>
        <v>170</v>
      </c>
      <c r="R4">
        <f t="shared" ref="R4:R15" si="1">C4-273.15</f>
        <v>157.10154135236399</v>
      </c>
      <c r="T4">
        <f t="shared" ref="T4:T15" si="2">J4+H20</f>
        <v>5538.3790221626205</v>
      </c>
      <c r="U4">
        <f t="shared" ref="U4:U15" si="3">K4+K20</f>
        <v>863.69898296190195</v>
      </c>
      <c r="V4">
        <f t="shared" ref="V4:V15" si="4">N4+N20</f>
        <v>1024.0941152496421</v>
      </c>
      <c r="W4">
        <f t="shared" ref="W4:W15" si="5">U4/T4</f>
        <v>0.15594797313540409</v>
      </c>
      <c r="X4">
        <f t="shared" ref="X4:X15" si="6">U4/V4</f>
        <v>0.84337852361485266</v>
      </c>
    </row>
    <row r="5" spans="1:24">
      <c r="A5">
        <v>303.14999999999998</v>
      </c>
      <c r="B5">
        <v>433.15</v>
      </c>
      <c r="C5">
        <v>426.80045195071602</v>
      </c>
      <c r="D5">
        <v>0.92837607773767306</v>
      </c>
      <c r="E5">
        <v>12.8912133785556</v>
      </c>
      <c r="F5">
        <v>1</v>
      </c>
      <c r="G5">
        <v>295.83023983145898</v>
      </c>
      <c r="H5">
        <v>3085.0067104196901</v>
      </c>
      <c r="I5">
        <v>15.837612025477</v>
      </c>
      <c r="J5">
        <v>3100.8443224451698</v>
      </c>
      <c r="K5">
        <v>408.90949512643601</v>
      </c>
      <c r="L5">
        <v>893.77242285215596</v>
      </c>
      <c r="M5">
        <v>4.7532946169040997</v>
      </c>
      <c r="N5">
        <v>898.52571746906006</v>
      </c>
      <c r="Q5">
        <f t="shared" si="0"/>
        <v>160</v>
      </c>
      <c r="R5">
        <f t="shared" si="1"/>
        <v>153.65045195071605</v>
      </c>
      <c r="T5">
        <f t="shared" si="2"/>
        <v>5513.3737342098793</v>
      </c>
      <c r="U5">
        <f t="shared" si="3"/>
        <v>830.93139410676508</v>
      </c>
      <c r="V5">
        <f t="shared" si="4"/>
        <v>986.36859324767477</v>
      </c>
      <c r="W5">
        <f t="shared" si="5"/>
        <v>0.15071196587870089</v>
      </c>
      <c r="X5">
        <f t="shared" si="6"/>
        <v>0.84241469141964076</v>
      </c>
    </row>
    <row r="6" spans="1:24">
      <c r="A6">
        <v>303.14999999999998</v>
      </c>
      <c r="B6">
        <v>423.15</v>
      </c>
      <c r="C6">
        <v>423.15</v>
      </c>
      <c r="D6">
        <v>0.92837607773767306</v>
      </c>
      <c r="E6">
        <v>11.4876097219203</v>
      </c>
      <c r="F6">
        <v>1</v>
      </c>
      <c r="G6">
        <v>286.96975075382198</v>
      </c>
      <c r="H6">
        <v>3076.14622134206</v>
      </c>
      <c r="I6">
        <v>0</v>
      </c>
      <c r="J6">
        <v>3076.14622134206</v>
      </c>
      <c r="K6">
        <v>386.25373040141699</v>
      </c>
      <c r="L6">
        <v>872.35624851954799</v>
      </c>
      <c r="M6">
        <v>0</v>
      </c>
      <c r="N6">
        <v>872.35624851954799</v>
      </c>
      <c r="Q6">
        <f t="shared" si="0"/>
        <v>150</v>
      </c>
      <c r="R6">
        <f t="shared" si="1"/>
        <v>150</v>
      </c>
      <c r="T6">
        <f t="shared" si="2"/>
        <v>5488.67563310677</v>
      </c>
      <c r="U6">
        <f t="shared" si="3"/>
        <v>797.69897945759294</v>
      </c>
      <c r="V6">
        <f t="shared" si="4"/>
        <v>948.64487012818813</v>
      </c>
      <c r="W6">
        <f t="shared" si="5"/>
        <v>0.14533542019608639</v>
      </c>
      <c r="X6">
        <f t="shared" si="6"/>
        <v>0.84088261537723996</v>
      </c>
    </row>
    <row r="7" spans="1:24">
      <c r="A7">
        <v>303.14999999999998</v>
      </c>
      <c r="B7">
        <v>413.15</v>
      </c>
      <c r="C7">
        <v>413.15</v>
      </c>
      <c r="D7">
        <v>0.92837607773767306</v>
      </c>
      <c r="E7">
        <v>8.28997853793296</v>
      </c>
      <c r="F7">
        <v>1</v>
      </c>
      <c r="G7">
        <v>262.736983040746</v>
      </c>
      <c r="H7">
        <v>3051.9134536289798</v>
      </c>
      <c r="I7">
        <v>0</v>
      </c>
      <c r="J7">
        <v>3051.9134536289798</v>
      </c>
      <c r="K7">
        <v>341.27384592264502</v>
      </c>
      <c r="L7">
        <v>812.56318503978696</v>
      </c>
      <c r="M7">
        <v>0</v>
      </c>
      <c r="N7">
        <v>812.56318503978696</v>
      </c>
      <c r="Q7">
        <f t="shared" si="0"/>
        <v>140</v>
      </c>
      <c r="R7">
        <f t="shared" si="1"/>
        <v>140</v>
      </c>
      <c r="T7">
        <f t="shared" si="2"/>
        <v>5464.4428653936902</v>
      </c>
      <c r="U7">
        <f t="shared" si="3"/>
        <v>742.18742768703805</v>
      </c>
      <c r="V7">
        <f t="shared" si="4"/>
        <v>877.94253105231553</v>
      </c>
      <c r="W7">
        <f t="shared" si="5"/>
        <v>0.13582124398944861</v>
      </c>
      <c r="X7">
        <f t="shared" si="6"/>
        <v>0.84537131012145028</v>
      </c>
    </row>
    <row r="8" spans="1:24">
      <c r="A8">
        <v>303.14999999999998</v>
      </c>
      <c r="B8">
        <v>403.15</v>
      </c>
      <c r="C8">
        <v>403.15</v>
      </c>
      <c r="D8">
        <v>0.92837607773767306</v>
      </c>
      <c r="E8">
        <v>5.8863851618323704</v>
      </c>
      <c r="F8">
        <v>1</v>
      </c>
      <c r="G8">
        <v>238.562146567111</v>
      </c>
      <c r="H8">
        <v>3027.7386171553499</v>
      </c>
      <c r="I8">
        <v>0</v>
      </c>
      <c r="J8">
        <v>3027.7386171553499</v>
      </c>
      <c r="K8">
        <v>292.45553991450203</v>
      </c>
      <c r="L8">
        <v>751.02036888387602</v>
      </c>
      <c r="M8">
        <v>0</v>
      </c>
      <c r="N8">
        <v>751.02036888387602</v>
      </c>
      <c r="Q8">
        <f t="shared" si="0"/>
        <v>130</v>
      </c>
      <c r="R8">
        <f t="shared" si="1"/>
        <v>130</v>
      </c>
      <c r="T8">
        <f t="shared" si="2"/>
        <v>5440.2680289200598</v>
      </c>
      <c r="U8">
        <f t="shared" si="3"/>
        <v>682.88274977619699</v>
      </c>
      <c r="V8">
        <f t="shared" si="4"/>
        <v>806.16606187618845</v>
      </c>
      <c r="W8">
        <f t="shared" si="5"/>
        <v>0.12552373268119202</v>
      </c>
      <c r="X8">
        <f t="shared" si="6"/>
        <v>0.84707454465017484</v>
      </c>
    </row>
    <row r="9" spans="1:24">
      <c r="A9">
        <v>303.14999999999998</v>
      </c>
      <c r="B9">
        <v>393.15</v>
      </c>
      <c r="C9">
        <v>393.15</v>
      </c>
      <c r="D9">
        <v>0.92837607773767306</v>
      </c>
      <c r="E9">
        <v>4.1075150354471397</v>
      </c>
      <c r="F9">
        <v>1</v>
      </c>
      <c r="G9">
        <v>214.44524133291699</v>
      </c>
      <c r="H9">
        <v>3003.6217119211501</v>
      </c>
      <c r="I9">
        <v>0</v>
      </c>
      <c r="J9">
        <v>3003.6217119211501</v>
      </c>
      <c r="K9">
        <v>239.425167352297</v>
      </c>
      <c r="L9">
        <v>687.58986156150002</v>
      </c>
      <c r="M9">
        <v>0</v>
      </c>
      <c r="N9">
        <v>687.58986156150002</v>
      </c>
      <c r="Q9">
        <f t="shared" si="0"/>
        <v>120</v>
      </c>
      <c r="R9">
        <f t="shared" si="1"/>
        <v>120</v>
      </c>
      <c r="T9">
        <f t="shared" si="2"/>
        <v>5416.1511236858605</v>
      </c>
      <c r="U9">
        <f t="shared" si="3"/>
        <v>619.41149539454602</v>
      </c>
      <c r="V9">
        <f t="shared" si="4"/>
        <v>733.21155738837058</v>
      </c>
      <c r="W9">
        <f t="shared" si="5"/>
        <v>0.11436377627753805</v>
      </c>
      <c r="X9">
        <f t="shared" si="6"/>
        <v>0.84479232378828084</v>
      </c>
    </row>
    <row r="10" spans="1:24">
      <c r="A10">
        <v>303.14999999999998</v>
      </c>
      <c r="B10">
        <v>383.15</v>
      </c>
      <c r="C10">
        <v>383.15</v>
      </c>
      <c r="D10">
        <v>0.92837607773767306</v>
      </c>
      <c r="E10">
        <v>2.81288874068977</v>
      </c>
      <c r="F10">
        <v>1</v>
      </c>
      <c r="G10">
        <v>190.38626733816301</v>
      </c>
      <c r="H10">
        <v>2979.5627379264001</v>
      </c>
      <c r="I10">
        <v>0</v>
      </c>
      <c r="J10">
        <v>2979.5627379264001</v>
      </c>
      <c r="K10">
        <v>181.68240869775599</v>
      </c>
      <c r="L10">
        <v>622.11932411356395</v>
      </c>
      <c r="M10">
        <v>0</v>
      </c>
      <c r="N10">
        <v>622.11932411356395</v>
      </c>
      <c r="Q10">
        <f t="shared" si="0"/>
        <v>110</v>
      </c>
      <c r="R10">
        <f t="shared" si="1"/>
        <v>110</v>
      </c>
      <c r="T10">
        <f t="shared" si="2"/>
        <v>5392.0921496911105</v>
      </c>
      <c r="U10">
        <f t="shared" si="3"/>
        <v>551.27341328665807</v>
      </c>
      <c r="V10">
        <f t="shared" si="4"/>
        <v>658.96460385219132</v>
      </c>
      <c r="W10">
        <f t="shared" si="5"/>
        <v>0.10223738726687713</v>
      </c>
      <c r="X10">
        <f t="shared" si="6"/>
        <v>0.83657515147856276</v>
      </c>
    </row>
    <row r="11" spans="1:24">
      <c r="A11">
        <v>303.14999999999998</v>
      </c>
      <c r="B11">
        <v>373.15</v>
      </c>
      <c r="C11">
        <v>373.15</v>
      </c>
      <c r="D11">
        <v>0.92837607773767306</v>
      </c>
      <c r="E11">
        <v>1.88761339925877</v>
      </c>
      <c r="F11">
        <v>1</v>
      </c>
      <c r="G11">
        <v>166.38522458285101</v>
      </c>
      <c r="H11">
        <v>2955.5616951710899</v>
      </c>
      <c r="I11">
        <v>0</v>
      </c>
      <c r="J11">
        <v>2955.5616951710899</v>
      </c>
      <c r="K11">
        <v>118.577791363171</v>
      </c>
      <c r="L11">
        <v>554.44008753041896</v>
      </c>
      <c r="M11">
        <v>0</v>
      </c>
      <c r="N11">
        <v>554.44008753041896</v>
      </c>
      <c r="Q11">
        <f t="shared" si="0"/>
        <v>100</v>
      </c>
      <c r="R11">
        <f t="shared" si="1"/>
        <v>100</v>
      </c>
      <c r="T11">
        <f t="shared" si="2"/>
        <v>5368.0911069357999</v>
      </c>
      <c r="U11">
        <f t="shared" si="3"/>
        <v>477.81887721151901</v>
      </c>
      <c r="V11">
        <f t="shared" si="4"/>
        <v>583.29894705173535</v>
      </c>
      <c r="W11">
        <f t="shared" si="5"/>
        <v>8.9010947782565922E-2</v>
      </c>
      <c r="X11">
        <f t="shared" si="6"/>
        <v>0.81916636336588333</v>
      </c>
    </row>
    <row r="12" spans="1:24" s="3" customFormat="1">
      <c r="A12" s="3">
        <v>303.14999999999998</v>
      </c>
      <c r="B12" s="3">
        <v>363.15</v>
      </c>
      <c r="C12" s="3">
        <v>363.15</v>
      </c>
      <c r="D12" s="3">
        <v>0.92837607773767306</v>
      </c>
      <c r="E12" s="3">
        <v>1.2391749190555801</v>
      </c>
      <c r="F12" s="3">
        <v>1</v>
      </c>
      <c r="G12" s="3">
        <v>142.44211306697801</v>
      </c>
      <c r="H12" s="3">
        <v>2931.6185836552099</v>
      </c>
      <c r="I12" s="3">
        <v>0</v>
      </c>
      <c r="J12" s="3">
        <v>2931.6185836552099</v>
      </c>
      <c r="K12" s="3">
        <v>49.283917747312202</v>
      </c>
      <c r="L12" s="3">
        <v>484.36490436269497</v>
      </c>
      <c r="M12" s="3">
        <v>0</v>
      </c>
      <c r="N12" s="3">
        <v>484.36490436269497</v>
      </c>
      <c r="Q12" s="3">
        <f t="shared" si="0"/>
        <v>90</v>
      </c>
      <c r="R12" s="3">
        <f t="shared" si="1"/>
        <v>90</v>
      </c>
      <c r="T12">
        <f t="shared" si="2"/>
        <v>5344.1479954199203</v>
      </c>
      <c r="U12" s="3">
        <f t="shared" si="3"/>
        <v>394.63120351623519</v>
      </c>
      <c r="V12" s="3">
        <f t="shared" si="4"/>
        <v>506.07496071355047</v>
      </c>
      <c r="W12" s="3">
        <f t="shared" si="5"/>
        <v>7.384361433374316E-2</v>
      </c>
      <c r="X12" s="3">
        <f t="shared" si="6"/>
        <v>0.77978804357326248</v>
      </c>
    </row>
    <row r="13" spans="1:24">
      <c r="A13">
        <v>303.14999999999998</v>
      </c>
      <c r="B13">
        <v>353.15</v>
      </c>
      <c r="C13">
        <v>353.15</v>
      </c>
      <c r="D13">
        <v>0.92837607773767306</v>
      </c>
      <c r="E13">
        <v>0.79432959622243604</v>
      </c>
      <c r="F13">
        <v>1</v>
      </c>
      <c r="G13">
        <v>118.55693279054699</v>
      </c>
      <c r="H13">
        <v>2907.7334033787802</v>
      </c>
      <c r="I13">
        <v>0</v>
      </c>
      <c r="J13">
        <v>2907.7334033787802</v>
      </c>
      <c r="K13">
        <v>0</v>
      </c>
      <c r="L13">
        <v>411.68531833198102</v>
      </c>
      <c r="M13">
        <v>0</v>
      </c>
      <c r="N13">
        <v>411.68531833198102</v>
      </c>
      <c r="Q13">
        <f t="shared" si="0"/>
        <v>80</v>
      </c>
      <c r="R13">
        <f t="shared" si="1"/>
        <v>80</v>
      </c>
      <c r="T13">
        <f t="shared" si="2"/>
        <v>5320.2628151434901</v>
      </c>
      <c r="U13">
        <f t="shared" si="3"/>
        <v>319.01202970604697</v>
      </c>
      <c r="V13">
        <f t="shared" si="4"/>
        <v>427.13788501260024</v>
      </c>
      <c r="W13">
        <f t="shared" si="5"/>
        <v>5.9961705049235065E-2</v>
      </c>
      <c r="X13">
        <f t="shared" si="6"/>
        <v>0.74685959943973679</v>
      </c>
    </row>
    <row r="14" spans="1:24">
      <c r="A14">
        <v>303.14999999999998</v>
      </c>
      <c r="B14">
        <v>343.15</v>
      </c>
      <c r="C14">
        <v>343.15</v>
      </c>
      <c r="D14">
        <v>0.92837607773767306</v>
      </c>
      <c r="E14">
        <v>0.49614939162164601</v>
      </c>
      <c r="F14">
        <v>1</v>
      </c>
      <c r="G14">
        <v>94.729683753556102</v>
      </c>
      <c r="H14">
        <v>2883.9061543417902</v>
      </c>
      <c r="I14">
        <v>0</v>
      </c>
      <c r="J14">
        <v>2883.9061543417902</v>
      </c>
      <c r="K14">
        <v>0</v>
      </c>
      <c r="L14">
        <v>336.16857401623702</v>
      </c>
      <c r="M14">
        <v>0</v>
      </c>
      <c r="N14">
        <v>336.16857401623702</v>
      </c>
      <c r="Q14">
        <f t="shared" si="0"/>
        <v>70</v>
      </c>
      <c r="R14">
        <f t="shared" si="1"/>
        <v>70</v>
      </c>
      <c r="T14">
        <f t="shared" si="2"/>
        <v>5296.4355661065001</v>
      </c>
      <c r="U14">
        <f t="shared" si="3"/>
        <v>292.73603866285498</v>
      </c>
      <c r="V14">
        <f t="shared" si="4"/>
        <v>346.31580306885172</v>
      </c>
      <c r="W14">
        <f t="shared" si="5"/>
        <v>5.5270386094406924E-2</v>
      </c>
      <c r="X14">
        <f t="shared" si="6"/>
        <v>0.8452864006458739</v>
      </c>
    </row>
    <row r="15" spans="1:24">
      <c r="A15">
        <v>303.14999999999998</v>
      </c>
      <c r="B15">
        <v>333.15</v>
      </c>
      <c r="C15">
        <v>333.15</v>
      </c>
      <c r="D15">
        <v>0.92837607773767306</v>
      </c>
      <c r="E15">
        <v>0.30126878538662399</v>
      </c>
      <c r="F15">
        <v>1</v>
      </c>
      <c r="G15">
        <v>70.960365956006001</v>
      </c>
      <c r="H15">
        <v>2860.1368365442399</v>
      </c>
      <c r="I15">
        <v>0</v>
      </c>
      <c r="J15">
        <v>2860.1368365442399</v>
      </c>
      <c r="K15">
        <v>0</v>
      </c>
      <c r="L15">
        <v>257.55396997246601</v>
      </c>
      <c r="M15">
        <v>0</v>
      </c>
      <c r="N15">
        <v>257.55396997246601</v>
      </c>
      <c r="Q15">
        <f t="shared" si="0"/>
        <v>60</v>
      </c>
      <c r="R15">
        <f t="shared" si="1"/>
        <v>60</v>
      </c>
      <c r="T15">
        <f t="shared" si="2"/>
        <v>5272.6662483089494</v>
      </c>
      <c r="U15">
        <f t="shared" si="3"/>
        <v>266.28517673042398</v>
      </c>
      <c r="V15">
        <f t="shared" si="4"/>
        <v>263.41732443920125</v>
      </c>
      <c r="W15">
        <f t="shared" si="5"/>
        <v>5.0502945604764385E-2</v>
      </c>
      <c r="X15">
        <f t="shared" si="6"/>
        <v>1.0108871058398616</v>
      </c>
    </row>
    <row r="17" spans="1:23" ht="15.6">
      <c r="A17" s="2" t="s">
        <v>17</v>
      </c>
      <c r="T17" t="s">
        <v>29</v>
      </c>
      <c r="U17" t="s">
        <v>28</v>
      </c>
      <c r="V17" t="s">
        <v>27</v>
      </c>
      <c r="W17" t="s">
        <v>26</v>
      </c>
    </row>
    <row r="18" spans="1:23" ht="15.6">
      <c r="A18" s="2" t="s">
        <v>0</v>
      </c>
      <c r="B18" s="2" t="s">
        <v>1</v>
      </c>
      <c r="C18" s="2" t="s">
        <v>2</v>
      </c>
      <c r="D18" s="2" t="s">
        <v>3</v>
      </c>
      <c r="E18" s="2" t="s">
        <v>4</v>
      </c>
      <c r="F18" s="2" t="s">
        <v>5</v>
      </c>
      <c r="G18" s="2" t="s">
        <v>6</v>
      </c>
      <c r="H18" s="2" t="s">
        <v>7</v>
      </c>
      <c r="I18" s="2" t="s">
        <v>8</v>
      </c>
      <c r="J18" s="2" t="s">
        <v>9</v>
      </c>
      <c r="K18" s="2" t="s">
        <v>10</v>
      </c>
      <c r="L18" s="2" t="s">
        <v>11</v>
      </c>
      <c r="M18" s="2" t="s">
        <v>12</v>
      </c>
      <c r="N18" s="2" t="s">
        <v>13</v>
      </c>
      <c r="O18" s="2"/>
      <c r="P18" s="2"/>
      <c r="Q18" s="2" t="s">
        <v>1</v>
      </c>
      <c r="R18" s="2" t="s">
        <v>2</v>
      </c>
      <c r="T18" s="2" t="s">
        <v>23</v>
      </c>
      <c r="U18" s="2" t="s">
        <v>15</v>
      </c>
      <c r="V18" s="2" t="s">
        <v>24</v>
      </c>
      <c r="W18" s="2" t="s">
        <v>25</v>
      </c>
    </row>
    <row r="19" spans="1:23">
      <c r="A19">
        <v>303.14999999999998</v>
      </c>
      <c r="B19">
        <v>453.15</v>
      </c>
      <c r="C19">
        <v>303.14999999999998</v>
      </c>
      <c r="D19">
        <v>6.5362581880672899E-2</v>
      </c>
      <c r="E19">
        <v>0.91837607773767305</v>
      </c>
      <c r="F19">
        <v>1</v>
      </c>
      <c r="G19">
        <v>0</v>
      </c>
      <c r="H19">
        <v>2412.5294117647099</v>
      </c>
      <c r="I19">
        <v>340.70293399354199</v>
      </c>
      <c r="J19">
        <v>2753.2323457582502</v>
      </c>
      <c r="K19">
        <v>443.30838205952801</v>
      </c>
      <c r="L19">
        <v>0</v>
      </c>
      <c r="M19">
        <v>112.778197283529</v>
      </c>
      <c r="N19">
        <v>112.778197283529</v>
      </c>
      <c r="Q19">
        <f>B19-273.15</f>
        <v>180</v>
      </c>
      <c r="R19">
        <f>C19-273.15</f>
        <v>30</v>
      </c>
      <c r="T19">
        <f>O3+O19</f>
        <v>0</v>
      </c>
      <c r="U19">
        <f>P3+P19</f>
        <v>0</v>
      </c>
      <c r="V19" t="e">
        <f>U3/T19/1000</f>
        <v>#DIV/0!</v>
      </c>
      <c r="W19" t="e">
        <f>U3/U19</f>
        <v>#DIV/0!</v>
      </c>
    </row>
    <row r="20" spans="1:23">
      <c r="A20">
        <v>303.14999999999998</v>
      </c>
      <c r="B20">
        <v>443.15</v>
      </c>
      <c r="C20">
        <v>303.14999999999998</v>
      </c>
      <c r="D20">
        <v>6.5362581880672899E-2</v>
      </c>
      <c r="E20">
        <v>0.91837607773767305</v>
      </c>
      <c r="F20">
        <v>1</v>
      </c>
      <c r="G20">
        <v>0</v>
      </c>
      <c r="H20">
        <v>2412.5294117647099</v>
      </c>
      <c r="I20">
        <v>316.581383599221</v>
      </c>
      <c r="J20">
        <v>2729.1107953639298</v>
      </c>
      <c r="K20">
        <v>432.64311830460002</v>
      </c>
      <c r="L20">
        <v>0</v>
      </c>
      <c r="M20">
        <v>100.014427854882</v>
      </c>
      <c r="N20">
        <v>100.014427854882</v>
      </c>
      <c r="Q20">
        <f t="shared" ref="Q20:Q31" si="7">B20-273.15</f>
        <v>170</v>
      </c>
      <c r="R20">
        <f t="shared" ref="R20:R31" si="8">C20-273.15</f>
        <v>30</v>
      </c>
      <c r="T20">
        <f t="shared" ref="T20:T31" si="9">O4+O20</f>
        <v>0</v>
      </c>
      <c r="U20">
        <f t="shared" ref="U20:U31" si="10">P4+P20</f>
        <v>0</v>
      </c>
      <c r="V20" t="e">
        <f t="shared" ref="V20:V31" si="11">U4/T20/1000</f>
        <v>#DIV/0!</v>
      </c>
      <c r="W20" t="e">
        <f t="shared" ref="W20:W31" si="12">U4/U20</f>
        <v>#DIV/0!</v>
      </c>
    </row>
    <row r="21" spans="1:23">
      <c r="A21">
        <v>303.14999999999998</v>
      </c>
      <c r="B21">
        <v>433.15</v>
      </c>
      <c r="C21">
        <v>303.14999999999998</v>
      </c>
      <c r="D21">
        <v>6.5362581880672899E-2</v>
      </c>
      <c r="E21">
        <v>0.91837607773767305</v>
      </c>
      <c r="F21">
        <v>1</v>
      </c>
      <c r="G21">
        <v>0</v>
      </c>
      <c r="H21">
        <v>2412.5294117647099</v>
      </c>
      <c r="I21">
        <v>292.685704950054</v>
      </c>
      <c r="J21">
        <v>2705.2151167147599</v>
      </c>
      <c r="K21">
        <v>422.02189898032901</v>
      </c>
      <c r="L21">
        <v>0</v>
      </c>
      <c r="M21">
        <v>87.842875778614697</v>
      </c>
      <c r="N21">
        <v>87.842875778614697</v>
      </c>
      <c r="Q21">
        <f t="shared" si="7"/>
        <v>160</v>
      </c>
      <c r="R21">
        <f t="shared" si="8"/>
        <v>30</v>
      </c>
      <c r="T21">
        <f t="shared" si="9"/>
        <v>0</v>
      </c>
      <c r="U21">
        <f t="shared" si="10"/>
        <v>0</v>
      </c>
      <c r="V21" t="e">
        <f t="shared" si="11"/>
        <v>#DIV/0!</v>
      </c>
      <c r="W21" t="e">
        <f t="shared" si="12"/>
        <v>#DIV/0!</v>
      </c>
    </row>
    <row r="22" spans="1:23">
      <c r="A22">
        <v>303.14999999999998</v>
      </c>
      <c r="B22">
        <v>423.15</v>
      </c>
      <c r="C22">
        <v>303.14999999999998</v>
      </c>
      <c r="D22">
        <v>6.5362581880672899E-2</v>
      </c>
      <c r="E22">
        <v>0.91837607773767305</v>
      </c>
      <c r="F22">
        <v>1</v>
      </c>
      <c r="G22">
        <v>0</v>
      </c>
      <c r="H22">
        <v>2412.5294117647099</v>
      </c>
      <c r="I22">
        <v>269.01275194746802</v>
      </c>
      <c r="J22">
        <v>2681.5421637121699</v>
      </c>
      <c r="K22">
        <v>411.44524905617601</v>
      </c>
      <c r="L22">
        <v>0</v>
      </c>
      <c r="M22">
        <v>76.288621608640199</v>
      </c>
      <c r="N22">
        <v>76.288621608640199</v>
      </c>
      <c r="Q22">
        <f t="shared" si="7"/>
        <v>150</v>
      </c>
      <c r="R22">
        <f t="shared" si="8"/>
        <v>30</v>
      </c>
      <c r="T22">
        <f t="shared" si="9"/>
        <v>0</v>
      </c>
      <c r="U22">
        <f t="shared" si="10"/>
        <v>0</v>
      </c>
      <c r="V22" t="e">
        <f t="shared" si="11"/>
        <v>#DIV/0!</v>
      </c>
      <c r="W22" t="e">
        <f t="shared" si="12"/>
        <v>#DIV/0!</v>
      </c>
    </row>
    <row r="23" spans="1:23">
      <c r="A23">
        <v>303.14999999999998</v>
      </c>
      <c r="B23">
        <v>413.15</v>
      </c>
      <c r="C23">
        <v>303.14999999999998</v>
      </c>
      <c r="D23">
        <v>6.5362581880672899E-2</v>
      </c>
      <c r="E23">
        <v>0.91837607773767305</v>
      </c>
      <c r="F23">
        <v>1</v>
      </c>
      <c r="G23">
        <v>0</v>
      </c>
      <c r="H23">
        <v>2412.5294117647099</v>
      </c>
      <c r="I23">
        <v>245.55888004614701</v>
      </c>
      <c r="J23">
        <v>2658.08829181085</v>
      </c>
      <c r="K23">
        <v>400.91358176439297</v>
      </c>
      <c r="L23">
        <v>0</v>
      </c>
      <c r="M23">
        <v>65.3793460125286</v>
      </c>
      <c r="N23">
        <v>65.3793460125286</v>
      </c>
      <c r="Q23">
        <f t="shared" si="7"/>
        <v>140</v>
      </c>
      <c r="R23">
        <f t="shared" si="8"/>
        <v>30</v>
      </c>
      <c r="T23">
        <f t="shared" si="9"/>
        <v>0</v>
      </c>
      <c r="U23">
        <f t="shared" si="10"/>
        <v>0</v>
      </c>
      <c r="V23" t="e">
        <f t="shared" si="11"/>
        <v>#DIV/0!</v>
      </c>
      <c r="W23" t="e">
        <f t="shared" si="12"/>
        <v>#DIV/0!</v>
      </c>
    </row>
    <row r="24" spans="1:23">
      <c r="A24">
        <v>303.14999999999998</v>
      </c>
      <c r="B24">
        <v>403.15</v>
      </c>
      <c r="C24">
        <v>303.14999999999998</v>
      </c>
      <c r="D24">
        <v>6.5362581880672899E-2</v>
      </c>
      <c r="E24">
        <v>0.91837607773767305</v>
      </c>
      <c r="F24">
        <v>1</v>
      </c>
      <c r="G24">
        <v>0</v>
      </c>
      <c r="H24">
        <v>2412.5294117647099</v>
      </c>
      <c r="I24">
        <v>222.31986129850699</v>
      </c>
      <c r="J24">
        <v>2634.8492730632101</v>
      </c>
      <c r="K24">
        <v>390.42720986169502</v>
      </c>
      <c r="L24">
        <v>0</v>
      </c>
      <c r="M24">
        <v>55.145692992312398</v>
      </c>
      <c r="N24">
        <v>55.145692992312398</v>
      </c>
      <c r="Q24">
        <f t="shared" si="7"/>
        <v>130</v>
      </c>
      <c r="R24">
        <f t="shared" si="8"/>
        <v>30</v>
      </c>
      <c r="T24">
        <f t="shared" si="9"/>
        <v>0</v>
      </c>
      <c r="U24">
        <f t="shared" si="10"/>
        <v>0</v>
      </c>
      <c r="V24" t="e">
        <f t="shared" si="11"/>
        <v>#DIV/0!</v>
      </c>
      <c r="W24" t="e">
        <f t="shared" si="12"/>
        <v>#DIV/0!</v>
      </c>
    </row>
    <row r="25" spans="1:23">
      <c r="A25">
        <v>303.14999999999998</v>
      </c>
      <c r="B25">
        <v>393.15</v>
      </c>
      <c r="C25">
        <v>303.14999999999998</v>
      </c>
      <c r="D25">
        <v>6.5362581880672899E-2</v>
      </c>
      <c r="E25">
        <v>0.91837607773767305</v>
      </c>
      <c r="F25">
        <v>1</v>
      </c>
      <c r="G25">
        <v>0</v>
      </c>
      <c r="H25">
        <v>2412.5294117647099</v>
      </c>
      <c r="I25">
        <v>199.290774603713</v>
      </c>
      <c r="J25">
        <v>2611.8201863684199</v>
      </c>
      <c r="K25">
        <v>379.986328042249</v>
      </c>
      <c r="L25">
        <v>0</v>
      </c>
      <c r="M25">
        <v>45.621695826870599</v>
      </c>
      <c r="N25">
        <v>45.621695826870599</v>
      </c>
      <c r="Q25">
        <f t="shared" si="7"/>
        <v>120</v>
      </c>
      <c r="R25">
        <f t="shared" si="8"/>
        <v>30</v>
      </c>
      <c r="T25">
        <f t="shared" si="9"/>
        <v>0</v>
      </c>
      <c r="U25">
        <f t="shared" si="10"/>
        <v>0</v>
      </c>
      <c r="V25" t="e">
        <f t="shared" si="11"/>
        <v>#DIV/0!</v>
      </c>
      <c r="W25" t="e">
        <f t="shared" si="12"/>
        <v>#DIV/0!</v>
      </c>
    </row>
    <row r="26" spans="1:23">
      <c r="A26">
        <v>303.14999999999998</v>
      </c>
      <c r="B26">
        <v>383.15</v>
      </c>
      <c r="C26">
        <v>303.14999999999998</v>
      </c>
      <c r="D26">
        <v>6.5362581880672899E-2</v>
      </c>
      <c r="E26">
        <v>0.91837607773767305</v>
      </c>
      <c r="F26">
        <v>1</v>
      </c>
      <c r="G26">
        <v>0</v>
      </c>
      <c r="H26">
        <v>2412.5294117647099</v>
      </c>
      <c r="I26">
        <v>176.465861648188</v>
      </c>
      <c r="J26">
        <v>2588.9952734128901</v>
      </c>
      <c r="K26">
        <v>369.59100458890202</v>
      </c>
      <c r="L26">
        <v>0</v>
      </c>
      <c r="M26">
        <v>36.845279738627397</v>
      </c>
      <c r="N26">
        <v>36.845279738627397</v>
      </c>
      <c r="Q26">
        <f t="shared" si="7"/>
        <v>110</v>
      </c>
      <c r="R26">
        <f t="shared" si="8"/>
        <v>30</v>
      </c>
      <c r="T26">
        <f t="shared" si="9"/>
        <v>0</v>
      </c>
      <c r="U26">
        <f t="shared" si="10"/>
        <v>0</v>
      </c>
      <c r="V26" t="e">
        <f t="shared" si="11"/>
        <v>#DIV/0!</v>
      </c>
      <c r="W26" t="e">
        <f t="shared" si="12"/>
        <v>#DIV/0!</v>
      </c>
    </row>
    <row r="27" spans="1:23">
      <c r="A27">
        <v>303.14999999999998</v>
      </c>
      <c r="B27">
        <v>373.15</v>
      </c>
      <c r="C27">
        <v>303.14999999999998</v>
      </c>
      <c r="D27">
        <v>6.5362581880672899E-2</v>
      </c>
      <c r="E27">
        <v>0.91837607773767305</v>
      </c>
      <c r="F27">
        <v>1</v>
      </c>
      <c r="G27">
        <v>0</v>
      </c>
      <c r="H27">
        <v>2412.5294117647099</v>
      </c>
      <c r="I27">
        <v>153.838334719703</v>
      </c>
      <c r="J27">
        <v>2566.36774648441</v>
      </c>
      <c r="K27">
        <v>359.24108584834801</v>
      </c>
      <c r="L27">
        <v>0</v>
      </c>
      <c r="M27">
        <v>28.858859521316401</v>
      </c>
      <c r="N27">
        <v>28.858859521316401</v>
      </c>
      <c r="Q27">
        <f t="shared" si="7"/>
        <v>100</v>
      </c>
      <c r="R27">
        <f t="shared" si="8"/>
        <v>30</v>
      </c>
      <c r="T27">
        <f t="shared" si="9"/>
        <v>0</v>
      </c>
      <c r="U27">
        <f t="shared" si="10"/>
        <v>0</v>
      </c>
      <c r="V27" t="e">
        <f t="shared" si="11"/>
        <v>#DIV/0!</v>
      </c>
      <c r="W27" t="e">
        <f t="shared" si="12"/>
        <v>#DIV/0!</v>
      </c>
    </row>
    <row r="28" spans="1:23">
      <c r="A28">
        <v>303.14999999999998</v>
      </c>
      <c r="B28">
        <v>363.15</v>
      </c>
      <c r="C28">
        <v>303.14999999999998</v>
      </c>
      <c r="D28">
        <v>6.5362581880672899E-2</v>
      </c>
      <c r="E28">
        <v>0.91837607773767305</v>
      </c>
      <c r="F28">
        <v>1</v>
      </c>
      <c r="G28">
        <v>0</v>
      </c>
      <c r="H28">
        <v>2412.5294117647099</v>
      </c>
      <c r="I28">
        <v>131.40011606355301</v>
      </c>
      <c r="J28">
        <v>2543.9295278282598</v>
      </c>
      <c r="K28">
        <v>345.34728576892297</v>
      </c>
      <c r="L28">
        <v>0</v>
      </c>
      <c r="M28">
        <v>21.710056350855499</v>
      </c>
      <c r="N28">
        <v>21.710056350855499</v>
      </c>
      <c r="Q28">
        <f t="shared" si="7"/>
        <v>90</v>
      </c>
      <c r="R28">
        <f t="shared" si="8"/>
        <v>30</v>
      </c>
      <c r="T28">
        <f t="shared" si="9"/>
        <v>0</v>
      </c>
      <c r="U28">
        <f t="shared" si="10"/>
        <v>0</v>
      </c>
      <c r="V28" t="e">
        <f t="shared" si="11"/>
        <v>#DIV/0!</v>
      </c>
      <c r="W28" t="e">
        <f t="shared" si="12"/>
        <v>#DIV/0!</v>
      </c>
    </row>
    <row r="29" spans="1:23">
      <c r="A29">
        <v>303.14999999999998</v>
      </c>
      <c r="B29">
        <v>353.15</v>
      </c>
      <c r="C29">
        <v>303.14999999999998</v>
      </c>
      <c r="D29">
        <v>6.5362581880672899E-2</v>
      </c>
      <c r="E29">
        <v>0.91837607773767305</v>
      </c>
      <c r="F29">
        <v>1</v>
      </c>
      <c r="G29">
        <v>0</v>
      </c>
      <c r="H29">
        <v>2412.5294117647099</v>
      </c>
      <c r="I29">
        <v>109.141478465213</v>
      </c>
      <c r="J29">
        <v>2521.6708902299201</v>
      </c>
      <c r="K29">
        <v>319.01202970604697</v>
      </c>
      <c r="L29">
        <v>0</v>
      </c>
      <c r="M29">
        <v>15.452566680619199</v>
      </c>
      <c r="N29">
        <v>15.452566680619199</v>
      </c>
      <c r="Q29">
        <f t="shared" si="7"/>
        <v>80</v>
      </c>
      <c r="R29">
        <f t="shared" si="8"/>
        <v>30</v>
      </c>
      <c r="T29">
        <f t="shared" si="9"/>
        <v>0</v>
      </c>
      <c r="U29">
        <f t="shared" si="10"/>
        <v>0</v>
      </c>
      <c r="V29" t="e">
        <f t="shared" si="11"/>
        <v>#DIV/0!</v>
      </c>
      <c r="W29" t="e">
        <f t="shared" si="12"/>
        <v>#DIV/0!</v>
      </c>
    </row>
    <row r="30" spans="1:23">
      <c r="A30">
        <v>303.14999999999998</v>
      </c>
      <c r="B30">
        <v>343.15</v>
      </c>
      <c r="C30">
        <v>303.14999999999998</v>
      </c>
      <c r="D30">
        <v>6.5362581880672899E-2</v>
      </c>
      <c r="E30">
        <v>0.91837607773767305</v>
      </c>
      <c r="F30">
        <v>1</v>
      </c>
      <c r="G30">
        <v>0</v>
      </c>
      <c r="H30">
        <v>2412.5294117647099</v>
      </c>
      <c r="I30">
        <v>87.0505412351187</v>
      </c>
      <c r="J30">
        <v>2499.5799529998199</v>
      </c>
      <c r="K30">
        <v>292.73603866285498</v>
      </c>
      <c r="L30">
        <v>0</v>
      </c>
      <c r="M30">
        <v>10.1472290526147</v>
      </c>
      <c r="N30">
        <v>10.1472290526147</v>
      </c>
      <c r="Q30">
        <f t="shared" si="7"/>
        <v>70</v>
      </c>
      <c r="R30">
        <f t="shared" si="8"/>
        <v>30</v>
      </c>
      <c r="T30">
        <f t="shared" si="9"/>
        <v>0</v>
      </c>
      <c r="U30">
        <f t="shared" si="10"/>
        <v>0</v>
      </c>
      <c r="V30" t="e">
        <f t="shared" si="11"/>
        <v>#DIV/0!</v>
      </c>
      <c r="W30" t="e">
        <f t="shared" si="12"/>
        <v>#DIV/0!</v>
      </c>
    </row>
    <row r="31" spans="1:23">
      <c r="A31">
        <v>303.14999999999998</v>
      </c>
      <c r="B31">
        <v>333.15</v>
      </c>
      <c r="C31">
        <v>303.14999999999998</v>
      </c>
      <c r="D31">
        <v>6.5362581880672899E-2</v>
      </c>
      <c r="E31">
        <v>0.91837607773767305</v>
      </c>
      <c r="F31">
        <v>1</v>
      </c>
      <c r="G31">
        <v>0</v>
      </c>
      <c r="H31">
        <v>2412.5294117647099</v>
      </c>
      <c r="I31">
        <v>65.112551353094702</v>
      </c>
      <c r="J31">
        <v>2477.6419631178001</v>
      </c>
      <c r="K31">
        <v>266.28517673042398</v>
      </c>
      <c r="L31">
        <v>0</v>
      </c>
      <c r="M31">
        <v>5.8633544667352302</v>
      </c>
      <c r="N31">
        <v>5.8633544667352302</v>
      </c>
      <c r="Q31">
        <f t="shared" si="7"/>
        <v>60</v>
      </c>
      <c r="R31">
        <f t="shared" si="8"/>
        <v>30</v>
      </c>
      <c r="T31">
        <f t="shared" si="9"/>
        <v>0</v>
      </c>
      <c r="U31">
        <f t="shared" si="10"/>
        <v>0</v>
      </c>
      <c r="V31" t="e">
        <f t="shared" si="11"/>
        <v>#DIV/0!</v>
      </c>
      <c r="W31" t="e">
        <f t="shared" si="12"/>
        <v>#DIV/0!</v>
      </c>
    </row>
    <row r="33" spans="1:24">
      <c r="A33" s="1" t="s">
        <v>30</v>
      </c>
    </row>
    <row r="34" spans="1:24" ht="15.6">
      <c r="A34" s="2" t="s">
        <v>0</v>
      </c>
      <c r="B34" s="2" t="s">
        <v>1</v>
      </c>
      <c r="C34" s="2" t="s">
        <v>2</v>
      </c>
      <c r="D34" s="2" t="s">
        <v>3</v>
      </c>
      <c r="E34" s="2" t="s">
        <v>4</v>
      </c>
      <c r="F34" s="2" t="s">
        <v>5</v>
      </c>
      <c r="G34" s="2" t="s">
        <v>6</v>
      </c>
      <c r="H34" s="2" t="s">
        <v>7</v>
      </c>
      <c r="I34" s="2" t="s">
        <v>8</v>
      </c>
      <c r="J34" s="2" t="s">
        <v>9</v>
      </c>
      <c r="K34" s="2" t="s">
        <v>10</v>
      </c>
      <c r="L34" s="2" t="s">
        <v>11</v>
      </c>
      <c r="M34" s="2" t="s">
        <v>12</v>
      </c>
      <c r="N34" s="2" t="s">
        <v>13</v>
      </c>
      <c r="O34" s="2"/>
      <c r="P34" s="2"/>
      <c r="Q34" s="2" t="s">
        <v>1</v>
      </c>
      <c r="R34" s="2" t="s">
        <v>2</v>
      </c>
      <c r="S34" s="2"/>
      <c r="T34" s="2" t="s">
        <v>18</v>
      </c>
      <c r="U34" s="2" t="s">
        <v>19</v>
      </c>
      <c r="V34" s="2" t="s">
        <v>20</v>
      </c>
      <c r="W34" s="2" t="s">
        <v>21</v>
      </c>
      <c r="X34" s="2" t="s">
        <v>22</v>
      </c>
    </row>
    <row r="35" spans="1:24">
      <c r="A35">
        <v>303.14999999999998</v>
      </c>
      <c r="B35">
        <v>453.15</v>
      </c>
      <c r="C35">
        <v>453.15</v>
      </c>
      <c r="D35">
        <v>4.5078720329879998</v>
      </c>
      <c r="E35">
        <v>28.037594974881198</v>
      </c>
      <c r="F35">
        <v>1</v>
      </c>
      <c r="G35">
        <v>360.01564132969298</v>
      </c>
      <c r="H35">
        <v>3149.1921119179301</v>
      </c>
      <c r="I35">
        <v>0</v>
      </c>
      <c r="J35">
        <v>3149.1921119179301</v>
      </c>
      <c r="K35">
        <v>314.770073875874</v>
      </c>
      <c r="L35">
        <v>1042.43366829458</v>
      </c>
      <c r="M35">
        <v>0</v>
      </c>
      <c r="N35">
        <v>1042.43366829458</v>
      </c>
      <c r="Q35">
        <f>B35-273.15</f>
        <v>180</v>
      </c>
      <c r="R35">
        <f>C35-273.15</f>
        <v>180</v>
      </c>
      <c r="T35">
        <f>J35+I51</f>
        <v>3512.6896863877641</v>
      </c>
      <c r="U35">
        <f>K35+K51</f>
        <v>841.35803354506402</v>
      </c>
      <c r="V35">
        <f>N35+N51</f>
        <v>1162.7572613001521</v>
      </c>
      <c r="W35">
        <f>U35/T35</f>
        <v>0.23951960140557285</v>
      </c>
      <c r="X35">
        <f>U35/V35</f>
        <v>0.72358871584623663</v>
      </c>
    </row>
    <row r="36" spans="1:24">
      <c r="A36">
        <v>303.14999999999998</v>
      </c>
      <c r="B36">
        <v>443.15</v>
      </c>
      <c r="C36">
        <v>443.15</v>
      </c>
      <c r="D36">
        <v>4.5078720329879998</v>
      </c>
      <c r="E36">
        <v>21.105713626494801</v>
      </c>
      <c r="F36">
        <v>1</v>
      </c>
      <c r="G36">
        <v>335.60907989829599</v>
      </c>
      <c r="H36">
        <v>3124.7855504865302</v>
      </c>
      <c r="I36">
        <v>0</v>
      </c>
      <c r="J36">
        <v>3124.7855504865302</v>
      </c>
      <c r="K36">
        <v>270.506840719038</v>
      </c>
      <c r="L36">
        <v>987.18261777753401</v>
      </c>
      <c r="M36">
        <v>0</v>
      </c>
      <c r="N36">
        <v>987.18261777753401</v>
      </c>
      <c r="Q36">
        <f t="shared" ref="Q36:Q47" si="13">B36-273.15</f>
        <v>170</v>
      </c>
      <c r="R36">
        <f t="shared" ref="R36:R47" si="14">C36-273.15</f>
        <v>170</v>
      </c>
      <c r="T36">
        <f t="shared" ref="T36:T47" si="15">J36+I52</f>
        <v>3462.8836201398262</v>
      </c>
      <c r="U36">
        <f t="shared" ref="U36:U47" si="16">K36+K52</f>
        <v>769.11091719109595</v>
      </c>
      <c r="V36">
        <f t="shared" ref="V36:V47" si="17">N36+N52</f>
        <v>1093.9945996154249</v>
      </c>
      <c r="W36">
        <f t="shared" ref="W36:W47" si="18">U36/T36</f>
        <v>0.22210128943346943</v>
      </c>
      <c r="X36">
        <f t="shared" ref="X36:X47" si="19">U36/V36</f>
        <v>0.70302990294601431</v>
      </c>
    </row>
    <row r="37" spans="1:24">
      <c r="A37">
        <v>303.14999999999998</v>
      </c>
      <c r="B37">
        <v>433.15</v>
      </c>
      <c r="C37">
        <v>433.15</v>
      </c>
      <c r="D37">
        <v>4.5078720329879998</v>
      </c>
      <c r="E37">
        <v>15.680657413391399</v>
      </c>
      <c r="F37">
        <v>1</v>
      </c>
      <c r="G37">
        <v>311.26044970633802</v>
      </c>
      <c r="H37">
        <v>3100.43692029457</v>
      </c>
      <c r="I37">
        <v>0</v>
      </c>
      <c r="J37">
        <v>3100.43692029457</v>
      </c>
      <c r="K37">
        <v>222.15629758076301</v>
      </c>
      <c r="L37">
        <v>930.52475964052803</v>
      </c>
      <c r="M37">
        <v>0</v>
      </c>
      <c r="N37">
        <v>930.52475964052803</v>
      </c>
      <c r="Q37">
        <f t="shared" si="13"/>
        <v>160</v>
      </c>
      <c r="R37">
        <f t="shared" si="14"/>
        <v>160</v>
      </c>
      <c r="T37">
        <f t="shared" si="15"/>
        <v>3413.35916965665</v>
      </c>
      <c r="U37">
        <f t="shared" si="16"/>
        <v>692.62771798208996</v>
      </c>
      <c r="V37">
        <f t="shared" si="17"/>
        <v>1024.4411683143603</v>
      </c>
      <c r="W37">
        <f t="shared" si="18"/>
        <v>0.20291674082799832</v>
      </c>
      <c r="X37">
        <f t="shared" si="19"/>
        <v>0.6761029714588257</v>
      </c>
    </row>
    <row r="38" spans="1:24">
      <c r="A38">
        <v>303.14999999999998</v>
      </c>
      <c r="B38">
        <v>423.15</v>
      </c>
      <c r="C38">
        <v>423.15</v>
      </c>
      <c r="D38">
        <v>4.5078720329879998</v>
      </c>
      <c r="E38">
        <v>11.4876097219203</v>
      </c>
      <c r="F38">
        <v>1</v>
      </c>
      <c r="G38">
        <v>286.96975075382198</v>
      </c>
      <c r="H38">
        <v>3076.14622134206</v>
      </c>
      <c r="I38">
        <v>0</v>
      </c>
      <c r="J38">
        <v>3076.14622134206</v>
      </c>
      <c r="K38">
        <v>169.51402917322099</v>
      </c>
      <c r="L38">
        <v>872.35624851954799</v>
      </c>
      <c r="M38">
        <v>0</v>
      </c>
      <c r="N38">
        <v>872.35624851954799</v>
      </c>
      <c r="Q38">
        <f t="shared" si="13"/>
        <v>150</v>
      </c>
      <c r="R38">
        <f t="shared" si="14"/>
        <v>150</v>
      </c>
      <c r="T38">
        <f t="shared" si="15"/>
        <v>3364.1115454452429</v>
      </c>
      <c r="U38">
        <f t="shared" si="16"/>
        <v>612.01828607403297</v>
      </c>
      <c r="V38">
        <f t="shared" si="17"/>
        <v>954.01958041694138</v>
      </c>
      <c r="W38">
        <f t="shared" si="18"/>
        <v>0.18192568165662054</v>
      </c>
      <c r="X38">
        <f t="shared" si="19"/>
        <v>0.64151543494165875</v>
      </c>
    </row>
    <row r="39" spans="1:24">
      <c r="A39">
        <v>303.14999999999998</v>
      </c>
      <c r="B39">
        <v>413.15</v>
      </c>
      <c r="C39">
        <v>413.15</v>
      </c>
      <c r="D39">
        <v>4.5078720329879998</v>
      </c>
      <c r="E39">
        <v>8.28997853793296</v>
      </c>
      <c r="F39">
        <v>1</v>
      </c>
      <c r="G39">
        <v>262.736983040746</v>
      </c>
      <c r="H39">
        <v>3051.9134536289798</v>
      </c>
      <c r="I39">
        <v>0</v>
      </c>
      <c r="J39">
        <v>3051.9134536289798</v>
      </c>
      <c r="K39">
        <v>112.277731799463</v>
      </c>
      <c r="L39">
        <v>812.56318503978696</v>
      </c>
      <c r="M39">
        <v>0</v>
      </c>
      <c r="N39">
        <v>812.56318503978696</v>
      </c>
      <c r="Q39">
        <f t="shared" si="13"/>
        <v>140</v>
      </c>
      <c r="R39">
        <f t="shared" si="14"/>
        <v>140</v>
      </c>
      <c r="T39">
        <f t="shared" si="15"/>
        <v>3315.134849482889</v>
      </c>
      <c r="U39">
        <f t="shared" si="16"/>
        <v>526.74990382050498</v>
      </c>
      <c r="V39">
        <f t="shared" si="17"/>
        <v>882.64512511949169</v>
      </c>
      <c r="W39">
        <f t="shared" si="18"/>
        <v>0.15889245166080349</v>
      </c>
      <c r="X39">
        <f t="shared" si="19"/>
        <v>0.59678560366964473</v>
      </c>
    </row>
    <row r="40" spans="1:24" s="3" customFormat="1">
      <c r="A40" s="3">
        <v>303.14999999999998</v>
      </c>
      <c r="B40" s="3">
        <v>403.15</v>
      </c>
      <c r="C40" s="3">
        <v>403.15</v>
      </c>
      <c r="D40" s="3">
        <v>4.5078720329879998</v>
      </c>
      <c r="E40" s="3">
        <v>5.8863851618323704</v>
      </c>
      <c r="F40" s="3">
        <v>1</v>
      </c>
      <c r="G40" s="3">
        <v>238.562146567111</v>
      </c>
      <c r="H40" s="3">
        <v>3027.7386171553499</v>
      </c>
      <c r="I40" s="3">
        <v>0</v>
      </c>
      <c r="J40" s="3">
        <v>3027.7386171553499</v>
      </c>
      <c r="K40" s="3">
        <v>50.033783404776599</v>
      </c>
      <c r="L40" s="3">
        <v>751.02036888387602</v>
      </c>
      <c r="M40" s="3">
        <v>0</v>
      </c>
      <c r="N40" s="3">
        <v>751.02036888387602</v>
      </c>
      <c r="Q40" s="3">
        <f t="shared" si="13"/>
        <v>130</v>
      </c>
      <c r="R40" s="3">
        <f t="shared" si="14"/>
        <v>130</v>
      </c>
      <c r="T40" s="3">
        <f t="shared" si="15"/>
        <v>3266.421758367444</v>
      </c>
      <c r="U40" s="3">
        <f t="shared" si="16"/>
        <v>436.45802003455663</v>
      </c>
      <c r="V40" s="3">
        <f t="shared" si="17"/>
        <v>810.22491835977667</v>
      </c>
      <c r="W40" s="3">
        <f t="shared" si="18"/>
        <v>0.13361961569001368</v>
      </c>
      <c r="X40" s="3">
        <f t="shared" si="19"/>
        <v>0.53868748065429095</v>
      </c>
    </row>
    <row r="41" spans="1:24">
      <c r="A41">
        <v>303.14999999999998</v>
      </c>
      <c r="B41">
        <v>393.15</v>
      </c>
      <c r="C41">
        <v>393.15</v>
      </c>
      <c r="D41">
        <v>4.5078720329879998</v>
      </c>
      <c r="E41">
        <v>4.1075150354471397</v>
      </c>
      <c r="F41">
        <v>1</v>
      </c>
      <c r="G41">
        <v>214.44524133291699</v>
      </c>
      <c r="H41">
        <v>3003.6217119211501</v>
      </c>
      <c r="I41">
        <v>0</v>
      </c>
      <c r="J41">
        <v>3003.6217119211501</v>
      </c>
      <c r="K41">
        <v>0</v>
      </c>
      <c r="L41">
        <v>687.58986156150002</v>
      </c>
      <c r="M41">
        <v>0</v>
      </c>
      <c r="N41">
        <v>687.58986156150002</v>
      </c>
      <c r="Q41">
        <f t="shared" si="13"/>
        <v>120</v>
      </c>
      <c r="R41">
        <f t="shared" si="14"/>
        <v>120</v>
      </c>
      <c r="T41">
        <f t="shared" si="15"/>
        <v>3217.9630828299669</v>
      </c>
      <c r="U41">
        <f t="shared" si="16"/>
        <v>358.28392826398198</v>
      </c>
      <c r="V41">
        <f t="shared" si="17"/>
        <v>736.6569437993063</v>
      </c>
      <c r="W41">
        <f t="shared" si="18"/>
        <v>0.11133873168889714</v>
      </c>
      <c r="X41">
        <f t="shared" si="19"/>
        <v>0.48636469292766527</v>
      </c>
    </row>
    <row r="42" spans="1:24">
      <c r="A42">
        <v>303.14999999999998</v>
      </c>
      <c r="B42">
        <v>383.15</v>
      </c>
      <c r="C42">
        <v>383.15</v>
      </c>
      <c r="D42">
        <v>4.5078720329879998</v>
      </c>
      <c r="E42">
        <v>2.81288874068977</v>
      </c>
      <c r="F42">
        <v>1</v>
      </c>
      <c r="G42">
        <v>190.38626733816301</v>
      </c>
      <c r="H42">
        <v>2979.5627379264001</v>
      </c>
      <c r="I42">
        <v>0</v>
      </c>
      <c r="J42">
        <v>2979.5627379264001</v>
      </c>
      <c r="K42">
        <v>0</v>
      </c>
      <c r="L42">
        <v>622.11932411356395</v>
      </c>
      <c r="M42">
        <v>0</v>
      </c>
      <c r="N42">
        <v>622.11932411356395</v>
      </c>
      <c r="Q42">
        <f t="shared" si="13"/>
        <v>110</v>
      </c>
      <c r="R42">
        <f t="shared" si="14"/>
        <v>110</v>
      </c>
      <c r="T42">
        <f t="shared" si="15"/>
        <v>3169.74714585635</v>
      </c>
      <c r="U42">
        <f t="shared" si="16"/>
        <v>329.986641712432</v>
      </c>
      <c r="V42">
        <f t="shared" si="17"/>
        <v>661.82897473184914</v>
      </c>
      <c r="W42">
        <f t="shared" si="18"/>
        <v>0.1041050363098542</v>
      </c>
      <c r="X42">
        <f t="shared" si="19"/>
        <v>0.49859805827650794</v>
      </c>
    </row>
    <row r="43" spans="1:24">
      <c r="A43">
        <v>303.14999999999998</v>
      </c>
      <c r="B43">
        <v>373.15</v>
      </c>
      <c r="C43">
        <v>373.15</v>
      </c>
      <c r="D43">
        <v>4.5078720329879998</v>
      </c>
      <c r="E43">
        <v>1.88761339925877</v>
      </c>
      <c r="F43">
        <v>1</v>
      </c>
      <c r="G43">
        <v>166.38522458285101</v>
      </c>
      <c r="H43">
        <v>2955.5616951710899</v>
      </c>
      <c r="I43">
        <v>0</v>
      </c>
      <c r="J43">
        <v>2955.5616951710899</v>
      </c>
      <c r="K43">
        <v>0</v>
      </c>
      <c r="L43">
        <v>554.44008753041896</v>
      </c>
      <c r="M43">
        <v>0</v>
      </c>
      <c r="N43">
        <v>554.44008753041896</v>
      </c>
      <c r="Q43">
        <f t="shared" si="13"/>
        <v>100</v>
      </c>
      <c r="R43">
        <f t="shared" si="14"/>
        <v>100</v>
      </c>
      <c r="T43">
        <f t="shared" si="15"/>
        <v>3121.7588904263798</v>
      </c>
      <c r="U43">
        <f t="shared" si="16"/>
        <v>301.60405903076901</v>
      </c>
      <c r="V43">
        <f t="shared" si="17"/>
        <v>585.61737191436725</v>
      </c>
      <c r="W43">
        <f t="shared" si="18"/>
        <v>9.6613502072728924E-2</v>
      </c>
      <c r="X43">
        <f t="shared" si="19"/>
        <v>0.51501897569198396</v>
      </c>
    </row>
    <row r="44" spans="1:24">
      <c r="A44">
        <v>303.14999999999998</v>
      </c>
      <c r="B44">
        <v>363.15</v>
      </c>
      <c r="C44">
        <v>363.15</v>
      </c>
      <c r="D44">
        <v>4.5078720329879998</v>
      </c>
      <c r="E44">
        <v>1.2391749190555801</v>
      </c>
      <c r="F44">
        <v>1</v>
      </c>
      <c r="G44">
        <v>142.44211306697801</v>
      </c>
      <c r="H44">
        <v>2931.6185836552099</v>
      </c>
      <c r="I44">
        <v>0</v>
      </c>
      <c r="J44">
        <v>2931.6185836552099</v>
      </c>
      <c r="K44">
        <v>0</v>
      </c>
      <c r="L44">
        <v>484.36490436269497</v>
      </c>
      <c r="M44">
        <v>0</v>
      </c>
      <c r="N44">
        <v>484.36490436269497</v>
      </c>
      <c r="Q44">
        <f t="shared" si="13"/>
        <v>90</v>
      </c>
      <c r="R44">
        <f t="shared" si="14"/>
        <v>90</v>
      </c>
      <c r="T44">
        <f t="shared" si="15"/>
        <v>3073.9785773832728</v>
      </c>
      <c r="U44">
        <f t="shared" si="16"/>
        <v>273.09133723237102</v>
      </c>
      <c r="V44">
        <f t="shared" si="17"/>
        <v>507.88576247555136</v>
      </c>
      <c r="W44">
        <f t="shared" si="18"/>
        <v>8.883970084945754E-2</v>
      </c>
      <c r="X44">
        <f t="shared" si="19"/>
        <v>0.53770228939134146</v>
      </c>
    </row>
    <row r="45" spans="1:24">
      <c r="A45">
        <v>303.14999999999998</v>
      </c>
      <c r="B45">
        <v>353.15</v>
      </c>
      <c r="C45">
        <v>353.15</v>
      </c>
      <c r="D45">
        <v>4.5078720329879998</v>
      </c>
      <c r="E45">
        <v>0.79432959622243604</v>
      </c>
      <c r="F45">
        <v>1</v>
      </c>
      <c r="G45">
        <v>118.55693279054699</v>
      </c>
      <c r="H45">
        <v>2907.7334033787802</v>
      </c>
      <c r="I45">
        <v>0</v>
      </c>
      <c r="J45">
        <v>2907.7334033787802</v>
      </c>
      <c r="K45">
        <v>0</v>
      </c>
      <c r="L45">
        <v>411.68531833198102</v>
      </c>
      <c r="M45">
        <v>0</v>
      </c>
      <c r="N45">
        <v>411.68531833198102</v>
      </c>
      <c r="Q45">
        <f t="shared" si="13"/>
        <v>80</v>
      </c>
      <c r="R45">
        <f t="shared" si="14"/>
        <v>80</v>
      </c>
      <c r="T45">
        <f t="shared" si="15"/>
        <v>3026.3798507927413</v>
      </c>
      <c r="U45">
        <f t="shared" si="16"/>
        <v>244.30060047718001</v>
      </c>
      <c r="V45">
        <f t="shared" si="17"/>
        <v>428.48362605022555</v>
      </c>
      <c r="W45">
        <f t="shared" si="18"/>
        <v>8.0723707043313483E-2</v>
      </c>
      <c r="X45">
        <f t="shared" si="19"/>
        <v>0.57015154284692282</v>
      </c>
    </row>
    <row r="46" spans="1:24">
      <c r="A46">
        <v>303.14999999999998</v>
      </c>
      <c r="B46">
        <v>343.15</v>
      </c>
      <c r="C46">
        <v>343.15</v>
      </c>
      <c r="D46">
        <v>4.5078720329879998</v>
      </c>
      <c r="E46">
        <v>0.49614939162164601</v>
      </c>
      <c r="F46">
        <v>1</v>
      </c>
      <c r="G46">
        <v>94.729683753556102</v>
      </c>
      <c r="H46">
        <v>2883.9061543417902</v>
      </c>
      <c r="I46">
        <v>0</v>
      </c>
      <c r="J46">
        <v>2883.9061543417902</v>
      </c>
      <c r="K46">
        <v>0</v>
      </c>
      <c r="L46">
        <v>336.16857401623702</v>
      </c>
      <c r="M46">
        <v>0</v>
      </c>
      <c r="N46">
        <v>336.16857401623702</v>
      </c>
      <c r="Q46">
        <f t="shared" si="13"/>
        <v>70</v>
      </c>
      <c r="R46">
        <f t="shared" si="14"/>
        <v>70</v>
      </c>
      <c r="T46">
        <f t="shared" si="15"/>
        <v>2978.9268084371492</v>
      </c>
      <c r="U46">
        <f t="shared" si="16"/>
        <v>215.342771657458</v>
      </c>
      <c r="V46">
        <f t="shared" si="17"/>
        <v>347.24485600316513</v>
      </c>
      <c r="W46">
        <f t="shared" si="18"/>
        <v>7.2288708486407713E-2</v>
      </c>
      <c r="X46">
        <f t="shared" si="19"/>
        <v>0.62014675792776941</v>
      </c>
    </row>
    <row r="47" spans="1:24">
      <c r="A47">
        <v>303.14999999999998</v>
      </c>
      <c r="B47">
        <v>333.15</v>
      </c>
      <c r="C47">
        <v>333.15</v>
      </c>
      <c r="D47">
        <v>4.5078720329879998</v>
      </c>
      <c r="E47">
        <v>0.30126878538662399</v>
      </c>
      <c r="F47">
        <v>1</v>
      </c>
      <c r="G47">
        <v>70.960365956006001</v>
      </c>
      <c r="H47">
        <v>2860.1368365442399</v>
      </c>
      <c r="I47">
        <v>0</v>
      </c>
      <c r="J47">
        <v>2860.1368365442399</v>
      </c>
      <c r="K47">
        <v>0</v>
      </c>
      <c r="L47">
        <v>257.55396997246601</v>
      </c>
      <c r="M47">
        <v>0</v>
      </c>
      <c r="N47">
        <v>257.55396997246601</v>
      </c>
      <c r="Q47">
        <f t="shared" si="13"/>
        <v>60</v>
      </c>
      <c r="R47">
        <f t="shared" si="14"/>
        <v>60</v>
      </c>
      <c r="T47">
        <f t="shared" si="15"/>
        <v>2931.5694749954791</v>
      </c>
      <c r="U47">
        <f t="shared" si="16"/>
        <v>185.88662135898301</v>
      </c>
      <c r="V47">
        <f t="shared" si="17"/>
        <v>263.98644529450468</v>
      </c>
      <c r="W47">
        <f t="shared" si="18"/>
        <v>6.3408567644220565E-2</v>
      </c>
      <c r="X47">
        <f t="shared" si="19"/>
        <v>0.70415214368907053</v>
      </c>
    </row>
    <row r="49" spans="1:23" ht="15.6">
      <c r="A49" s="2" t="s">
        <v>31</v>
      </c>
      <c r="V49" t="s">
        <v>27</v>
      </c>
    </row>
    <row r="50" spans="1:23" ht="15.6">
      <c r="A50" s="2" t="s">
        <v>0</v>
      </c>
      <c r="B50" s="2" t="s">
        <v>1</v>
      </c>
      <c r="C50" s="2" t="s">
        <v>2</v>
      </c>
      <c r="D50" s="2" t="s">
        <v>3</v>
      </c>
      <c r="E50" s="2" t="s">
        <v>4</v>
      </c>
      <c r="F50" s="2" t="s">
        <v>5</v>
      </c>
      <c r="G50" s="2" t="s">
        <v>6</v>
      </c>
      <c r="H50" s="2" t="s">
        <v>7</v>
      </c>
      <c r="I50" s="2" t="s">
        <v>8</v>
      </c>
      <c r="J50" s="2" t="s">
        <v>9</v>
      </c>
      <c r="K50" s="2" t="s">
        <v>10</v>
      </c>
      <c r="L50" s="2" t="s">
        <v>11</v>
      </c>
      <c r="M50" s="2" t="s">
        <v>12</v>
      </c>
      <c r="N50" s="2" t="s">
        <v>13</v>
      </c>
      <c r="O50" s="2"/>
      <c r="P50" s="2"/>
      <c r="Q50" s="2" t="s">
        <v>1</v>
      </c>
      <c r="R50" s="2" t="s">
        <v>2</v>
      </c>
      <c r="T50" s="2" t="s">
        <v>23</v>
      </c>
      <c r="U50" s="2" t="s">
        <v>15</v>
      </c>
      <c r="V50" s="2" t="s">
        <v>24</v>
      </c>
      <c r="W50" s="2" t="s">
        <v>25</v>
      </c>
    </row>
    <row r="51" spans="1:23">
      <c r="A51">
        <v>303.14999999999998</v>
      </c>
      <c r="B51">
        <v>453.15</v>
      </c>
      <c r="C51">
        <v>303.14999999999998</v>
      </c>
      <c r="D51">
        <v>6.5362581880672899E-2</v>
      </c>
      <c r="E51">
        <v>4.497872032988</v>
      </c>
      <c r="F51">
        <v>1</v>
      </c>
      <c r="G51">
        <v>0</v>
      </c>
      <c r="H51">
        <v>1793.5882352941201</v>
      </c>
      <c r="I51">
        <v>363.49757446983398</v>
      </c>
      <c r="J51">
        <v>2157.0858097639498</v>
      </c>
      <c r="K51">
        <v>526.58795966919001</v>
      </c>
      <c r="L51">
        <v>0</v>
      </c>
      <c r="M51">
        <v>120.32359300557199</v>
      </c>
      <c r="N51">
        <v>120.32359300557199</v>
      </c>
      <c r="Q51">
        <f>B51-273.15</f>
        <v>180</v>
      </c>
      <c r="R51">
        <f>C51-273.15</f>
        <v>30</v>
      </c>
      <c r="T51">
        <f>O35+O51</f>
        <v>0</v>
      </c>
      <c r="U51">
        <f>P35+P51</f>
        <v>0</v>
      </c>
      <c r="V51" t="e">
        <f>(U35/T51)/1000</f>
        <v>#DIV/0!</v>
      </c>
      <c r="W51" t="e">
        <f>U35/U51</f>
        <v>#DIV/0!</v>
      </c>
    </row>
    <row r="52" spans="1:23">
      <c r="A52">
        <v>303.14999999999998</v>
      </c>
      <c r="B52">
        <v>443.15</v>
      </c>
      <c r="C52">
        <v>303.14999999999998</v>
      </c>
      <c r="D52">
        <v>6.5362581880672899E-2</v>
      </c>
      <c r="E52">
        <v>4.497872032988</v>
      </c>
      <c r="F52">
        <v>1</v>
      </c>
      <c r="G52">
        <v>0</v>
      </c>
      <c r="H52">
        <v>1793.5882352941201</v>
      </c>
      <c r="I52">
        <v>338.09806965329602</v>
      </c>
      <c r="J52">
        <v>2131.68630494741</v>
      </c>
      <c r="K52">
        <v>498.60407647205801</v>
      </c>
      <c r="L52">
        <v>0</v>
      </c>
      <c r="M52">
        <v>106.811981837891</v>
      </c>
      <c r="N52">
        <v>106.811981837891</v>
      </c>
      <c r="Q52">
        <f t="shared" ref="Q52:Q63" si="20">B52-273.15</f>
        <v>170</v>
      </c>
      <c r="R52">
        <f t="shared" ref="R52:R63" si="21">C52-273.15</f>
        <v>30</v>
      </c>
      <c r="T52">
        <f t="shared" ref="T52:U52" si="22">O36+O52</f>
        <v>0</v>
      </c>
      <c r="U52">
        <f t="shared" si="22"/>
        <v>0</v>
      </c>
      <c r="V52" t="e">
        <f t="shared" ref="V52:V63" si="23">(U36/T52)/1000</f>
        <v>#DIV/0!</v>
      </c>
      <c r="W52" t="e">
        <f t="shared" ref="W52:W63" si="24">U36/U52</f>
        <v>#DIV/0!</v>
      </c>
    </row>
    <row r="53" spans="1:23">
      <c r="A53">
        <v>303.14999999999998</v>
      </c>
      <c r="B53">
        <v>433.15</v>
      </c>
      <c r="C53">
        <v>303.14999999999998</v>
      </c>
      <c r="D53">
        <v>6.5362581880672899E-2</v>
      </c>
      <c r="E53">
        <v>4.497872032988</v>
      </c>
      <c r="F53">
        <v>1</v>
      </c>
      <c r="G53">
        <v>0</v>
      </c>
      <c r="H53">
        <v>1793.5882352941201</v>
      </c>
      <c r="I53">
        <v>312.92224936207998</v>
      </c>
      <c r="J53">
        <v>2106.5104846561999</v>
      </c>
      <c r="K53">
        <v>470.47142040132701</v>
      </c>
      <c r="L53">
        <v>0</v>
      </c>
      <c r="M53">
        <v>93.916408673832294</v>
      </c>
      <c r="N53">
        <v>93.916408673832294</v>
      </c>
      <c r="Q53">
        <f t="shared" si="20"/>
        <v>160</v>
      </c>
      <c r="R53">
        <f t="shared" si="21"/>
        <v>30</v>
      </c>
      <c r="T53">
        <f t="shared" ref="T53:U53" si="25">O37+O53</f>
        <v>0</v>
      </c>
      <c r="U53">
        <f t="shared" si="25"/>
        <v>0</v>
      </c>
      <c r="V53" t="e">
        <f t="shared" si="23"/>
        <v>#DIV/0!</v>
      </c>
      <c r="W53" t="e">
        <f t="shared" si="24"/>
        <v>#DIV/0!</v>
      </c>
    </row>
    <row r="54" spans="1:23">
      <c r="A54">
        <v>303.14999999999998</v>
      </c>
      <c r="B54">
        <v>423.15</v>
      </c>
      <c r="C54">
        <v>303.14999999999998</v>
      </c>
      <c r="D54">
        <v>6.5362581880672899E-2</v>
      </c>
      <c r="E54">
        <v>4.497872032988</v>
      </c>
      <c r="F54">
        <v>1</v>
      </c>
      <c r="G54">
        <v>0</v>
      </c>
      <c r="H54">
        <v>1793.5882352941201</v>
      </c>
      <c r="I54">
        <v>287.96532410318298</v>
      </c>
      <c r="J54">
        <v>2081.5535593973</v>
      </c>
      <c r="K54">
        <v>442.50425690081198</v>
      </c>
      <c r="L54">
        <v>0</v>
      </c>
      <c r="M54">
        <v>81.663331897393405</v>
      </c>
      <c r="N54">
        <v>81.663331897393405</v>
      </c>
      <c r="Q54">
        <f t="shared" si="20"/>
        <v>150</v>
      </c>
      <c r="R54">
        <f t="shared" si="21"/>
        <v>30</v>
      </c>
      <c r="T54">
        <f t="shared" ref="T54:U54" si="26">O38+O54</f>
        <v>0</v>
      </c>
      <c r="U54">
        <f t="shared" si="26"/>
        <v>0</v>
      </c>
      <c r="V54" t="e">
        <f t="shared" si="23"/>
        <v>#DIV/0!</v>
      </c>
      <c r="W54" t="e">
        <f t="shared" si="24"/>
        <v>#DIV/0!</v>
      </c>
    </row>
    <row r="55" spans="1:23">
      <c r="A55">
        <v>303.14999999999998</v>
      </c>
      <c r="B55">
        <v>413.15</v>
      </c>
      <c r="C55">
        <v>303.14999999999998</v>
      </c>
      <c r="D55">
        <v>6.5362581880672899E-2</v>
      </c>
      <c r="E55">
        <v>4.497872032988</v>
      </c>
      <c r="F55">
        <v>1</v>
      </c>
      <c r="G55">
        <v>0</v>
      </c>
      <c r="H55">
        <v>1793.5882352941201</v>
      </c>
      <c r="I55">
        <v>263.22139585390897</v>
      </c>
      <c r="J55">
        <v>2056.8096311480299</v>
      </c>
      <c r="K55">
        <v>414.47217202104201</v>
      </c>
      <c r="L55">
        <v>0</v>
      </c>
      <c r="M55">
        <v>70.081940079704694</v>
      </c>
      <c r="N55">
        <v>70.081940079704694</v>
      </c>
      <c r="Q55">
        <f t="shared" si="20"/>
        <v>140</v>
      </c>
      <c r="R55">
        <f t="shared" si="21"/>
        <v>30</v>
      </c>
      <c r="T55">
        <f t="shared" ref="T55:U55" si="27">O39+O55</f>
        <v>0</v>
      </c>
      <c r="U55">
        <f t="shared" si="27"/>
        <v>0</v>
      </c>
      <c r="V55" t="e">
        <f t="shared" si="23"/>
        <v>#DIV/0!</v>
      </c>
      <c r="W55" t="e">
        <f t="shared" si="24"/>
        <v>#DIV/0!</v>
      </c>
    </row>
    <row r="56" spans="1:23">
      <c r="A56">
        <v>303.14999999999998</v>
      </c>
      <c r="B56">
        <v>403.15</v>
      </c>
      <c r="C56">
        <v>303.14999999999998</v>
      </c>
      <c r="D56">
        <v>6.5362581880672899E-2</v>
      </c>
      <c r="E56">
        <v>4.497872032988</v>
      </c>
      <c r="F56">
        <v>1</v>
      </c>
      <c r="G56">
        <v>0</v>
      </c>
      <c r="H56">
        <v>1793.5882352941201</v>
      </c>
      <c r="I56">
        <v>238.683141212094</v>
      </c>
      <c r="J56">
        <v>2032.2713765062099</v>
      </c>
      <c r="K56">
        <v>386.42423662978001</v>
      </c>
      <c r="L56">
        <v>0</v>
      </c>
      <c r="M56">
        <v>59.204549475900698</v>
      </c>
      <c r="N56">
        <v>59.204549475900698</v>
      </c>
      <c r="Q56">
        <f t="shared" si="20"/>
        <v>130</v>
      </c>
      <c r="R56">
        <f t="shared" si="21"/>
        <v>30</v>
      </c>
      <c r="T56">
        <f t="shared" ref="T56:U56" si="28">O40+O56</f>
        <v>0</v>
      </c>
      <c r="U56">
        <f t="shared" si="28"/>
        <v>0</v>
      </c>
      <c r="V56" t="e">
        <f t="shared" si="23"/>
        <v>#DIV/0!</v>
      </c>
      <c r="W56" t="e">
        <f t="shared" si="24"/>
        <v>#DIV/0!</v>
      </c>
    </row>
    <row r="57" spans="1:23">
      <c r="A57">
        <v>303.14999999999998</v>
      </c>
      <c r="B57">
        <v>393.15</v>
      </c>
      <c r="C57">
        <v>303.14999999999998</v>
      </c>
      <c r="D57">
        <v>6.5362581880672899E-2</v>
      </c>
      <c r="E57">
        <v>4.497872032988</v>
      </c>
      <c r="F57">
        <v>1</v>
      </c>
      <c r="G57">
        <v>0</v>
      </c>
      <c r="H57">
        <v>1793.5882352941201</v>
      </c>
      <c r="I57">
        <v>214.341370908817</v>
      </c>
      <c r="J57">
        <v>2007.92960620293</v>
      </c>
      <c r="K57">
        <v>358.28392826398198</v>
      </c>
      <c r="L57">
        <v>0</v>
      </c>
      <c r="M57">
        <v>49.067082237806297</v>
      </c>
      <c r="N57">
        <v>49.067082237806297</v>
      </c>
      <c r="Q57">
        <f t="shared" si="20"/>
        <v>120</v>
      </c>
      <c r="R57">
        <f t="shared" si="21"/>
        <v>30</v>
      </c>
      <c r="T57">
        <f t="shared" ref="T57:U57" si="29">O41+O57</f>
        <v>0</v>
      </c>
      <c r="U57">
        <f t="shared" si="29"/>
        <v>0</v>
      </c>
      <c r="V57" t="e">
        <f t="shared" si="23"/>
        <v>#DIV/0!</v>
      </c>
      <c r="W57" t="e">
        <f t="shared" si="24"/>
        <v>#DIV/0!</v>
      </c>
    </row>
    <row r="58" spans="1:23">
      <c r="A58">
        <v>303.14999999999998</v>
      </c>
      <c r="B58">
        <v>383.15</v>
      </c>
      <c r="C58">
        <v>303.14999999999998</v>
      </c>
      <c r="D58">
        <v>6.5362581880672899E-2</v>
      </c>
      <c r="E58">
        <v>4.497872032988</v>
      </c>
      <c r="F58">
        <v>1</v>
      </c>
      <c r="G58">
        <v>0</v>
      </c>
      <c r="H58">
        <v>1793.5882352941201</v>
      </c>
      <c r="I58">
        <v>190.18440792995</v>
      </c>
      <c r="J58">
        <v>1983.77264322407</v>
      </c>
      <c r="K58">
        <v>329.986641712432</v>
      </c>
      <c r="L58">
        <v>0</v>
      </c>
      <c r="M58">
        <v>39.709650618285202</v>
      </c>
      <c r="N58">
        <v>39.709650618285202</v>
      </c>
      <c r="Q58">
        <f t="shared" si="20"/>
        <v>110</v>
      </c>
      <c r="R58">
        <f t="shared" si="21"/>
        <v>30</v>
      </c>
      <c r="T58">
        <f t="shared" ref="T58:U58" si="30">O42+O58</f>
        <v>0</v>
      </c>
      <c r="U58">
        <f t="shared" si="30"/>
        <v>0</v>
      </c>
      <c r="V58" t="e">
        <f t="shared" si="23"/>
        <v>#DIV/0!</v>
      </c>
      <c r="W58" t="e">
        <f t="shared" si="24"/>
        <v>#DIV/0!</v>
      </c>
    </row>
    <row r="59" spans="1:23">
      <c r="A59">
        <v>303.14999999999998</v>
      </c>
      <c r="B59">
        <v>373.15</v>
      </c>
      <c r="C59">
        <v>303.14999999999998</v>
      </c>
      <c r="D59">
        <v>6.5362581880672899E-2</v>
      </c>
      <c r="E59">
        <v>4.497872032988</v>
      </c>
      <c r="F59">
        <v>1</v>
      </c>
      <c r="G59">
        <v>0</v>
      </c>
      <c r="H59">
        <v>1793.5882352941201</v>
      </c>
      <c r="I59">
        <v>166.19719525529001</v>
      </c>
      <c r="J59">
        <v>1959.78543054941</v>
      </c>
      <c r="K59">
        <v>301.60405903076901</v>
      </c>
      <c r="L59">
        <v>0</v>
      </c>
      <c r="M59">
        <v>31.177284383948301</v>
      </c>
      <c r="N59">
        <v>31.177284383948301</v>
      </c>
      <c r="Q59">
        <f t="shared" si="20"/>
        <v>100</v>
      </c>
      <c r="R59">
        <f t="shared" si="21"/>
        <v>30</v>
      </c>
      <c r="T59">
        <f t="shared" ref="T59:U59" si="31">O43+O59</f>
        <v>0</v>
      </c>
      <c r="U59">
        <f t="shared" si="31"/>
        <v>0</v>
      </c>
      <c r="V59" t="e">
        <f t="shared" si="23"/>
        <v>#DIV/0!</v>
      </c>
      <c r="W59" t="e">
        <f t="shared" si="24"/>
        <v>#DIV/0!</v>
      </c>
    </row>
    <row r="60" spans="1:23">
      <c r="A60">
        <v>303.14999999999998</v>
      </c>
      <c r="B60">
        <v>363.15</v>
      </c>
      <c r="C60">
        <v>303.14999999999998</v>
      </c>
      <c r="D60">
        <v>6.5362581880672899E-2</v>
      </c>
      <c r="E60">
        <v>4.497872032988</v>
      </c>
      <c r="F60">
        <v>1</v>
      </c>
      <c r="G60">
        <v>0</v>
      </c>
      <c r="H60">
        <v>1793.5882352941201</v>
      </c>
      <c r="I60">
        <v>142.35999372806299</v>
      </c>
      <c r="J60">
        <v>1935.9482290221799</v>
      </c>
      <c r="K60">
        <v>273.09133723237102</v>
      </c>
      <c r="L60">
        <v>0</v>
      </c>
      <c r="M60">
        <v>23.520858112856398</v>
      </c>
      <c r="N60">
        <v>23.520858112856398</v>
      </c>
      <c r="Q60">
        <f t="shared" si="20"/>
        <v>90</v>
      </c>
      <c r="R60">
        <f t="shared" si="21"/>
        <v>30</v>
      </c>
      <c r="T60">
        <f t="shared" ref="T60:U60" si="32">O44+O60</f>
        <v>0</v>
      </c>
      <c r="U60">
        <f t="shared" si="32"/>
        <v>0</v>
      </c>
      <c r="V60" t="e">
        <f t="shared" si="23"/>
        <v>#DIV/0!</v>
      </c>
      <c r="W60" t="e">
        <f t="shared" si="24"/>
        <v>#DIV/0!</v>
      </c>
    </row>
    <row r="61" spans="1:23">
      <c r="A61">
        <v>303.14999999999998</v>
      </c>
      <c r="B61">
        <v>353.15</v>
      </c>
      <c r="C61">
        <v>303.14999999999998</v>
      </c>
      <c r="D61">
        <v>6.5362581880672899E-2</v>
      </c>
      <c r="E61">
        <v>4.497872032988</v>
      </c>
      <c r="F61">
        <v>1</v>
      </c>
      <c r="G61">
        <v>0</v>
      </c>
      <c r="H61">
        <v>1793.5882352941201</v>
      </c>
      <c r="I61">
        <v>118.646447413961</v>
      </c>
      <c r="J61">
        <v>1912.2346827080801</v>
      </c>
      <c r="K61">
        <v>244.30060047718001</v>
      </c>
      <c r="L61">
        <v>0</v>
      </c>
      <c r="M61">
        <v>16.798307718244502</v>
      </c>
      <c r="N61">
        <v>16.798307718244502</v>
      </c>
      <c r="Q61">
        <f t="shared" si="20"/>
        <v>80</v>
      </c>
      <c r="R61">
        <f t="shared" si="21"/>
        <v>30</v>
      </c>
      <c r="T61">
        <f t="shared" ref="T61:U61" si="33">O45+O61</f>
        <v>0</v>
      </c>
      <c r="U61">
        <f t="shared" si="33"/>
        <v>0</v>
      </c>
      <c r="V61" t="e">
        <f t="shared" si="23"/>
        <v>#DIV/0!</v>
      </c>
      <c r="W61" t="e">
        <f t="shared" si="24"/>
        <v>#DIV/0!</v>
      </c>
    </row>
    <row r="62" spans="1:23">
      <c r="A62">
        <v>303.14999999999998</v>
      </c>
      <c r="B62">
        <v>343.15</v>
      </c>
      <c r="C62">
        <v>303.14999999999998</v>
      </c>
      <c r="D62">
        <v>6.5362581880672899E-2</v>
      </c>
      <c r="E62">
        <v>4.497872032988</v>
      </c>
      <c r="F62">
        <v>1</v>
      </c>
      <c r="G62">
        <v>0</v>
      </c>
      <c r="H62">
        <v>1793.5882352941201</v>
      </c>
      <c r="I62">
        <v>95.020654095359006</v>
      </c>
      <c r="J62">
        <v>1888.6088893894801</v>
      </c>
      <c r="K62">
        <v>215.342771657458</v>
      </c>
      <c r="L62">
        <v>0</v>
      </c>
      <c r="M62">
        <v>11.0762819869281</v>
      </c>
      <c r="N62">
        <v>11.0762819869281</v>
      </c>
      <c r="Q62">
        <f t="shared" si="20"/>
        <v>70</v>
      </c>
      <c r="R62">
        <f t="shared" si="21"/>
        <v>30</v>
      </c>
      <c r="T62">
        <f t="shared" ref="T62:U62" si="34">O46+O62</f>
        <v>0</v>
      </c>
      <c r="U62">
        <f t="shared" si="34"/>
        <v>0</v>
      </c>
      <c r="V62" t="e">
        <f t="shared" si="23"/>
        <v>#DIV/0!</v>
      </c>
      <c r="W62" t="e">
        <f t="shared" si="24"/>
        <v>#DIV/0!</v>
      </c>
    </row>
    <row r="63" spans="1:23">
      <c r="A63">
        <v>303.14999999999998</v>
      </c>
      <c r="B63">
        <v>333.15</v>
      </c>
      <c r="C63">
        <v>303.14999999999998</v>
      </c>
      <c r="D63">
        <v>6.5362581880672899E-2</v>
      </c>
      <c r="E63">
        <v>4.497872032988</v>
      </c>
      <c r="F63">
        <v>1</v>
      </c>
      <c r="G63">
        <v>0</v>
      </c>
      <c r="H63">
        <v>1793.5882352941201</v>
      </c>
      <c r="I63">
        <v>71.432638451239299</v>
      </c>
      <c r="J63">
        <v>1865.0208737453599</v>
      </c>
      <c r="K63">
        <v>185.88662135898301</v>
      </c>
      <c r="L63">
        <v>0</v>
      </c>
      <c r="M63">
        <v>6.4324753220386599</v>
      </c>
      <c r="N63">
        <v>6.4324753220386599</v>
      </c>
      <c r="Q63">
        <f t="shared" si="20"/>
        <v>60</v>
      </c>
      <c r="R63">
        <f t="shared" si="21"/>
        <v>30</v>
      </c>
      <c r="T63">
        <f t="shared" ref="T63:U63" si="35">O47+O63</f>
        <v>0</v>
      </c>
      <c r="U63">
        <f t="shared" si="35"/>
        <v>0</v>
      </c>
      <c r="V63" t="e">
        <f t="shared" si="23"/>
        <v>#DIV/0!</v>
      </c>
      <c r="W63" t="e">
        <f t="shared" si="24"/>
        <v>#DIV/0!</v>
      </c>
    </row>
    <row r="65" spans="1:24">
      <c r="A65" s="1" t="s">
        <v>32</v>
      </c>
    </row>
    <row r="66" spans="1:24" ht="15.6">
      <c r="A66" s="2" t="s">
        <v>0</v>
      </c>
      <c r="B66" s="2" t="s">
        <v>1</v>
      </c>
      <c r="C66" s="2" t="s">
        <v>2</v>
      </c>
      <c r="D66" s="2" t="s">
        <v>3</v>
      </c>
      <c r="E66" s="2" t="s">
        <v>4</v>
      </c>
      <c r="F66" s="2" t="s">
        <v>5</v>
      </c>
      <c r="G66" s="2" t="s">
        <v>6</v>
      </c>
      <c r="H66" s="2" t="s">
        <v>7</v>
      </c>
      <c r="I66" s="2" t="s">
        <v>8</v>
      </c>
      <c r="J66" s="2" t="s">
        <v>9</v>
      </c>
      <c r="K66" s="2" t="s">
        <v>10</v>
      </c>
      <c r="L66" s="2" t="s">
        <v>11</v>
      </c>
      <c r="M66" s="2" t="s">
        <v>12</v>
      </c>
      <c r="N66" s="2" t="s">
        <v>13</v>
      </c>
      <c r="O66" s="2"/>
      <c r="P66" s="2"/>
      <c r="Q66" s="2" t="s">
        <v>1</v>
      </c>
      <c r="R66" s="2" t="s">
        <v>2</v>
      </c>
      <c r="S66" s="2"/>
      <c r="T66" s="2" t="s">
        <v>18</v>
      </c>
      <c r="U66" s="2" t="s">
        <v>19</v>
      </c>
      <c r="V66" s="2" t="s">
        <v>20</v>
      </c>
      <c r="W66" s="2" t="s">
        <v>21</v>
      </c>
      <c r="X66" s="2" t="s">
        <v>22</v>
      </c>
    </row>
    <row r="67" spans="1:24">
      <c r="A67">
        <v>303.14999999999998</v>
      </c>
      <c r="B67">
        <v>453.15</v>
      </c>
      <c r="C67">
        <v>395.92471861433899</v>
      </c>
      <c r="D67">
        <v>4.5078720329879998</v>
      </c>
      <c r="E67">
        <v>41.591187344530603</v>
      </c>
      <c r="F67">
        <v>1</v>
      </c>
      <c r="G67">
        <v>262.62135783019397</v>
      </c>
      <c r="H67">
        <v>2675.1507695948999</v>
      </c>
      <c r="I67">
        <v>177.62742967591001</v>
      </c>
      <c r="J67">
        <v>2852.7781992708101</v>
      </c>
      <c r="K67">
        <v>356.05955038072602</v>
      </c>
      <c r="L67">
        <v>626.85239953873997</v>
      </c>
      <c r="M67">
        <v>58.7975603031812</v>
      </c>
      <c r="N67">
        <v>685.64995984192103</v>
      </c>
      <c r="Q67">
        <f>B67-273.15</f>
        <v>180</v>
      </c>
      <c r="R67">
        <f>C67-273.15</f>
        <v>122.77471861433901</v>
      </c>
      <c r="T67">
        <f t="shared" ref="T67:T79" si="36">J67+I84</f>
        <v>3216.2757737406441</v>
      </c>
      <c r="U67">
        <f t="shared" ref="U67:U79" si="37">K67+K84</f>
        <v>649.62447982195999</v>
      </c>
      <c r="V67">
        <f t="shared" ref="V67:V79" si="38">N67+N84</f>
        <v>805.97355284749301</v>
      </c>
      <c r="W67">
        <f>U67/T67</f>
        <v>0.20198034171255888</v>
      </c>
      <c r="X67">
        <f>U67/V67</f>
        <v>0.80601215452646802</v>
      </c>
    </row>
    <row r="68" spans="1:24">
      <c r="A68">
        <v>303.14999999999998</v>
      </c>
      <c r="B68">
        <v>443.15</v>
      </c>
      <c r="C68">
        <v>392.708627235211</v>
      </c>
      <c r="D68">
        <v>4.5078720329879998</v>
      </c>
      <c r="E68">
        <v>37.556689072860898</v>
      </c>
      <c r="F68">
        <v>1</v>
      </c>
      <c r="G68">
        <v>253.44131089054099</v>
      </c>
      <c r="H68">
        <v>2665.97072265525</v>
      </c>
      <c r="I68">
        <v>153.162732848584</v>
      </c>
      <c r="J68">
        <v>2819.1334555038302</v>
      </c>
      <c r="K68">
        <v>335.83939045140397</v>
      </c>
      <c r="L68">
        <v>607.98429576456397</v>
      </c>
      <c r="M68">
        <v>48.387188533908898</v>
      </c>
      <c r="N68">
        <v>656.37148429847298</v>
      </c>
      <c r="Q68">
        <f t="shared" ref="Q68:Q79" si="39">B68-273.15</f>
        <v>170</v>
      </c>
      <c r="R68">
        <f t="shared" ref="R68:R79" si="40">C68-273.15</f>
        <v>119.55862723521102</v>
      </c>
      <c r="T68">
        <f t="shared" si="36"/>
        <v>3157.2315251571263</v>
      </c>
      <c r="U68">
        <f t="shared" si="37"/>
        <v>622.33839883176802</v>
      </c>
      <c r="V68">
        <f t="shared" si="38"/>
        <v>763.18346613636402</v>
      </c>
      <c r="W68">
        <f t="shared" ref="W68:W79" si="41">U68/T68</f>
        <v>0.19711522385131258</v>
      </c>
      <c r="X68">
        <f t="shared" ref="X68:X79" si="42">U68/V68</f>
        <v>0.8154505783286583</v>
      </c>
    </row>
    <row r="69" spans="1:24">
      <c r="A69">
        <v>303.14999999999998</v>
      </c>
      <c r="B69">
        <v>433.15</v>
      </c>
      <c r="C69">
        <v>389.487248150222</v>
      </c>
      <c r="D69">
        <v>4.5078720329879998</v>
      </c>
      <c r="E69">
        <v>33.850632737085903</v>
      </c>
      <c r="F69">
        <v>1</v>
      </c>
      <c r="G69">
        <v>244.251651143743</v>
      </c>
      <c r="H69">
        <v>2656.7810629084502</v>
      </c>
      <c r="I69">
        <v>129.89288624271001</v>
      </c>
      <c r="J69">
        <v>2786.6739491511598</v>
      </c>
      <c r="K69">
        <v>315.67001237555701</v>
      </c>
      <c r="L69">
        <v>588.92599693191403</v>
      </c>
      <c r="M69">
        <v>38.984359255574802</v>
      </c>
      <c r="N69">
        <v>627.91035618748901</v>
      </c>
      <c r="Q69">
        <f t="shared" si="39"/>
        <v>160</v>
      </c>
      <c r="R69">
        <f t="shared" si="40"/>
        <v>116.33724815022202</v>
      </c>
      <c r="T69">
        <f t="shared" si="36"/>
        <v>3099.5961985132399</v>
      </c>
      <c r="U69">
        <f t="shared" si="37"/>
        <v>595.10864809298198</v>
      </c>
      <c r="V69">
        <f t="shared" si="38"/>
        <v>721.82676486132129</v>
      </c>
      <c r="W69">
        <f t="shared" si="41"/>
        <v>0.19199554070250613</v>
      </c>
      <c r="X69">
        <f t="shared" si="42"/>
        <v>0.82444802141316464</v>
      </c>
    </row>
    <row r="70" spans="1:24">
      <c r="A70">
        <v>303.14999999999998</v>
      </c>
      <c r="B70">
        <v>423.15</v>
      </c>
      <c r="C70">
        <v>386.25913368823899</v>
      </c>
      <c r="D70">
        <v>4.5078720329879998</v>
      </c>
      <c r="E70">
        <v>30.4506786874447</v>
      </c>
      <c r="F70">
        <v>1</v>
      </c>
      <c r="G70">
        <v>235.04827951596101</v>
      </c>
      <c r="H70">
        <v>2647.57769128067</v>
      </c>
      <c r="I70">
        <v>107.67299751090501</v>
      </c>
      <c r="J70">
        <v>2755.2506887915702</v>
      </c>
      <c r="K70">
        <v>295.549701359859</v>
      </c>
      <c r="L70">
        <v>569.66390980476797</v>
      </c>
      <c r="M70">
        <v>30.5347032997959</v>
      </c>
      <c r="N70">
        <v>600.19861310456395</v>
      </c>
      <c r="Q70">
        <f t="shared" si="39"/>
        <v>150</v>
      </c>
      <c r="R70">
        <f t="shared" si="40"/>
        <v>113.10913368823901</v>
      </c>
      <c r="T70">
        <f t="shared" si="36"/>
        <v>3043.216012894753</v>
      </c>
      <c r="U70">
        <f t="shared" si="37"/>
        <v>567.93242059833597</v>
      </c>
      <c r="V70">
        <f t="shared" si="38"/>
        <v>681.86194500195734</v>
      </c>
      <c r="W70">
        <f t="shared" si="41"/>
        <v>0.18662244750023843</v>
      </c>
      <c r="X70">
        <f t="shared" si="42"/>
        <v>0.83291408878479889</v>
      </c>
    </row>
    <row r="71" spans="1:24">
      <c r="A71">
        <v>303.14999999999998</v>
      </c>
      <c r="B71">
        <v>413.15</v>
      </c>
      <c r="C71">
        <v>383.02272583458102</v>
      </c>
      <c r="D71">
        <v>4.5078720329879998</v>
      </c>
      <c r="E71">
        <v>27.3357632944318</v>
      </c>
      <c r="F71">
        <v>1</v>
      </c>
      <c r="G71">
        <v>225.826792569226</v>
      </c>
      <c r="H71">
        <v>2638.3562043339298</v>
      </c>
      <c r="I71">
        <v>86.381457477789994</v>
      </c>
      <c r="J71">
        <v>2724.73766181172</v>
      </c>
      <c r="K71">
        <v>275.47663289287601</v>
      </c>
      <c r="L71">
        <v>550.18328560938005</v>
      </c>
      <c r="M71">
        <v>22.998814770802099</v>
      </c>
      <c r="N71">
        <v>573.18210038018196</v>
      </c>
      <c r="Q71">
        <f t="shared" si="39"/>
        <v>140</v>
      </c>
      <c r="R71">
        <f t="shared" si="40"/>
        <v>109.87272583458105</v>
      </c>
      <c r="T71">
        <f t="shared" si="36"/>
        <v>2987.9590576656292</v>
      </c>
      <c r="U71">
        <f t="shared" si="37"/>
        <v>540.806531899427</v>
      </c>
      <c r="V71">
        <f t="shared" si="38"/>
        <v>643.2640404598867</v>
      </c>
      <c r="W71">
        <f t="shared" si="41"/>
        <v>0.18099529527085861</v>
      </c>
      <c r="X71">
        <f t="shared" si="42"/>
        <v>0.84072246835496967</v>
      </c>
    </row>
    <row r="72" spans="1:24">
      <c r="A72">
        <v>303.14999999999998</v>
      </c>
      <c r="B72">
        <v>403.15</v>
      </c>
      <c r="C72">
        <v>379.776346551936</v>
      </c>
      <c r="D72">
        <v>4.5078720329879998</v>
      </c>
      <c r="E72">
        <v>24.486041164693301</v>
      </c>
      <c r="F72">
        <v>1</v>
      </c>
      <c r="G72">
        <v>216.582455951463</v>
      </c>
      <c r="H72">
        <v>2629.1118677161699</v>
      </c>
      <c r="I72">
        <v>65.914735671113903</v>
      </c>
      <c r="J72">
        <v>2695.0266033872799</v>
      </c>
      <c r="K72">
        <v>255.44877359155501</v>
      </c>
      <c r="L72">
        <v>530.46810031355506</v>
      </c>
      <c r="M72">
        <v>16.349928232943999</v>
      </c>
      <c r="N72">
        <v>546.81802854649902</v>
      </c>
      <c r="Q72">
        <f t="shared" si="39"/>
        <v>130</v>
      </c>
      <c r="R72">
        <f t="shared" si="40"/>
        <v>106.62634655193602</v>
      </c>
      <c r="T72">
        <f t="shared" si="36"/>
        <v>2933.7097445993741</v>
      </c>
      <c r="U72">
        <f t="shared" si="37"/>
        <v>513.72725231180596</v>
      </c>
      <c r="V72">
        <f t="shared" si="38"/>
        <v>606.02257802239967</v>
      </c>
      <c r="W72">
        <f t="shared" si="41"/>
        <v>0.17511181985795268</v>
      </c>
      <c r="X72">
        <f t="shared" si="42"/>
        <v>0.84770315651971906</v>
      </c>
    </row>
    <row r="73" spans="1:24">
      <c r="A73">
        <v>303.14999999999998</v>
      </c>
      <c r="B73">
        <v>393.15</v>
      </c>
      <c r="C73">
        <v>376.51817061223198</v>
      </c>
      <c r="D73">
        <v>4.5078720329879998</v>
      </c>
      <c r="E73">
        <v>21.8828162618771</v>
      </c>
      <c r="F73">
        <v>1</v>
      </c>
      <c r="G73">
        <v>207.31012821114899</v>
      </c>
      <c r="H73">
        <v>2619.8395399758501</v>
      </c>
      <c r="I73">
        <v>46.183382687454802</v>
      </c>
      <c r="J73">
        <v>2666.0229226633101</v>
      </c>
      <c r="K73">
        <v>235.463819004454</v>
      </c>
      <c r="L73">
        <v>510.50081868047602</v>
      </c>
      <c r="M73">
        <v>10.5723119467657</v>
      </c>
      <c r="N73">
        <v>521.07313062724097</v>
      </c>
      <c r="Q73">
        <f t="shared" si="39"/>
        <v>120</v>
      </c>
      <c r="R73">
        <f t="shared" si="40"/>
        <v>103.36817061223201</v>
      </c>
      <c r="T73">
        <f t="shared" si="36"/>
        <v>2880.3642935721273</v>
      </c>
      <c r="U73">
        <f t="shared" si="37"/>
        <v>486.690139394173</v>
      </c>
      <c r="V73">
        <f t="shared" si="38"/>
        <v>570.14021286504726</v>
      </c>
      <c r="W73">
        <f t="shared" si="41"/>
        <v>0.16896825879986066</v>
      </c>
      <c r="X73">
        <f t="shared" si="42"/>
        <v>0.85363236693738187</v>
      </c>
    </row>
    <row r="74" spans="1:24">
      <c r="A74">
        <v>303.14999999999998</v>
      </c>
      <c r="B74">
        <v>383.15</v>
      </c>
      <c r="C74">
        <v>373.24620149914699</v>
      </c>
      <c r="D74">
        <v>4.5078720329879998</v>
      </c>
      <c r="E74">
        <v>19.508484390401399</v>
      </c>
      <c r="F74">
        <v>1</v>
      </c>
      <c r="G74">
        <v>198.00419365008801</v>
      </c>
      <c r="H74">
        <v>2610.5336054147901</v>
      </c>
      <c r="I74">
        <v>27.1088829225667</v>
      </c>
      <c r="J74">
        <v>2637.6424883373602</v>
      </c>
      <c r="K74">
        <v>215.51911599993801</v>
      </c>
      <c r="L74">
        <v>490.26216178617602</v>
      </c>
      <c r="M74">
        <v>5.6602130596511504</v>
      </c>
      <c r="N74">
        <v>495.92237484582699</v>
      </c>
      <c r="Q74">
        <f t="shared" si="39"/>
        <v>110</v>
      </c>
      <c r="R74">
        <f t="shared" si="40"/>
        <v>100.09620149914701</v>
      </c>
      <c r="T74">
        <f t="shared" si="36"/>
        <v>2827.8268962673101</v>
      </c>
      <c r="U74">
        <f t="shared" si="37"/>
        <v>459.68990459101599</v>
      </c>
      <c r="V74">
        <f t="shared" si="38"/>
        <v>535.63202546411219</v>
      </c>
      <c r="W74">
        <f t="shared" si="41"/>
        <v>0.1625594215819221</v>
      </c>
      <c r="X74">
        <f t="shared" si="42"/>
        <v>0.85821960364058858</v>
      </c>
    </row>
    <row r="75" spans="1:24">
      <c r="A75">
        <v>303.14999999999998</v>
      </c>
      <c r="B75">
        <v>373.15</v>
      </c>
      <c r="C75">
        <v>369.95826433392</v>
      </c>
      <c r="D75">
        <v>4.5078720329879998</v>
      </c>
      <c r="E75">
        <v>17.346492179963999</v>
      </c>
      <c r="F75">
        <v>1</v>
      </c>
      <c r="G75">
        <v>188.65854383266301</v>
      </c>
      <c r="H75">
        <v>2601.1879555973701</v>
      </c>
      <c r="I75">
        <v>8.6210831086604802</v>
      </c>
      <c r="J75">
        <v>2609.8090387060302</v>
      </c>
      <c r="K75">
        <v>195.61154141560601</v>
      </c>
      <c r="L75">
        <v>469.73096501205902</v>
      </c>
      <c r="M75">
        <v>1.6172472667994999</v>
      </c>
      <c r="N75">
        <v>471.34821227885902</v>
      </c>
      <c r="Q75">
        <f t="shared" si="39"/>
        <v>100</v>
      </c>
      <c r="R75">
        <f t="shared" si="40"/>
        <v>96.808264333920022</v>
      </c>
      <c r="T75">
        <f t="shared" si="36"/>
        <v>2776.00623396132</v>
      </c>
      <c r="U75">
        <f t="shared" si="37"/>
        <v>432.72009111870898</v>
      </c>
      <c r="V75">
        <f t="shared" si="38"/>
        <v>502.52549666280731</v>
      </c>
      <c r="W75">
        <f t="shared" si="41"/>
        <v>0.15587864530881251</v>
      </c>
      <c r="X75">
        <f t="shared" si="42"/>
        <v>0.86109081826163048</v>
      </c>
    </row>
    <row r="76" spans="1:24">
      <c r="A76">
        <v>303.14999999999998</v>
      </c>
      <c r="B76">
        <v>363.15</v>
      </c>
      <c r="C76">
        <v>363.15</v>
      </c>
      <c r="D76">
        <v>4.5078720329879998</v>
      </c>
      <c r="E76">
        <v>13.5097017023043</v>
      </c>
      <c r="F76">
        <v>1</v>
      </c>
      <c r="G76">
        <v>169.32486349089299</v>
      </c>
      <c r="H76">
        <v>2581.8542752556</v>
      </c>
      <c r="I76">
        <v>0</v>
      </c>
      <c r="J76">
        <v>2581.8542752556</v>
      </c>
      <c r="K76">
        <v>161.004615588939</v>
      </c>
      <c r="L76">
        <v>426.57650148791402</v>
      </c>
      <c r="M76">
        <v>0</v>
      </c>
      <c r="N76">
        <v>426.57650148791402</v>
      </c>
      <c r="Q76">
        <f t="shared" si="39"/>
        <v>90</v>
      </c>
      <c r="R76">
        <f t="shared" si="40"/>
        <v>90</v>
      </c>
      <c r="T76">
        <f t="shared" si="36"/>
        <v>2724.2142689836628</v>
      </c>
      <c r="U76">
        <f t="shared" si="37"/>
        <v>391.03998927925898</v>
      </c>
      <c r="V76">
        <f t="shared" si="38"/>
        <v>450.0973596007704</v>
      </c>
      <c r="W76">
        <f t="shared" si="41"/>
        <v>0.14354230272244567</v>
      </c>
      <c r="X76">
        <f t="shared" si="42"/>
        <v>0.86878978722760247</v>
      </c>
    </row>
    <row r="77" spans="1:24">
      <c r="A77">
        <v>303.14999999999998</v>
      </c>
      <c r="B77">
        <v>353.15</v>
      </c>
      <c r="C77">
        <v>353.15</v>
      </c>
      <c r="D77">
        <v>4.5078720329879998</v>
      </c>
      <c r="E77">
        <v>9.1958988696894597</v>
      </c>
      <c r="F77">
        <v>1</v>
      </c>
      <c r="G77">
        <v>140.97191377635099</v>
      </c>
      <c r="H77">
        <v>2553.5013255410599</v>
      </c>
      <c r="I77">
        <v>0</v>
      </c>
      <c r="J77">
        <v>2553.5013255410599</v>
      </c>
      <c r="K77">
        <v>107.849686943243</v>
      </c>
      <c r="L77">
        <v>361.53211461716802</v>
      </c>
      <c r="M77">
        <v>0</v>
      </c>
      <c r="N77">
        <v>361.53211461716802</v>
      </c>
      <c r="Q77">
        <f t="shared" si="39"/>
        <v>80</v>
      </c>
      <c r="R77">
        <f t="shared" si="40"/>
        <v>80</v>
      </c>
      <c r="T77">
        <f t="shared" si="36"/>
        <v>2672.1477729550211</v>
      </c>
      <c r="U77">
        <f t="shared" si="37"/>
        <v>330.79552555466501</v>
      </c>
      <c r="V77">
        <f t="shared" si="38"/>
        <v>378.33042233541255</v>
      </c>
      <c r="W77">
        <f t="shared" si="41"/>
        <v>0.12379387431438775</v>
      </c>
      <c r="X77">
        <f t="shared" si="42"/>
        <v>0.87435613428252135</v>
      </c>
    </row>
    <row r="78" spans="1:24" s="3" customFormat="1">
      <c r="A78" s="3">
        <v>303.14999999999998</v>
      </c>
      <c r="B78" s="3">
        <v>343.15</v>
      </c>
      <c r="C78" s="3">
        <v>343.15</v>
      </c>
      <c r="D78" s="3">
        <v>4.5078720329879998</v>
      </c>
      <c r="E78" s="3">
        <v>6.1207727387861697</v>
      </c>
      <c r="F78" s="3">
        <v>1</v>
      </c>
      <c r="G78" s="3">
        <v>112.671819714899</v>
      </c>
      <c r="H78" s="3">
        <v>2525.2012314796002</v>
      </c>
      <c r="I78" s="3">
        <v>0</v>
      </c>
      <c r="J78" s="3">
        <v>2525.2012314796002</v>
      </c>
      <c r="K78" s="3">
        <v>47.6590038970565</v>
      </c>
      <c r="L78" s="3">
        <v>294.35538178401299</v>
      </c>
      <c r="M78" s="3">
        <v>0</v>
      </c>
      <c r="N78" s="3">
        <v>294.35538178401299</v>
      </c>
      <c r="Q78" s="3">
        <f t="shared" si="39"/>
        <v>70</v>
      </c>
      <c r="R78" s="3">
        <f t="shared" si="40"/>
        <v>70</v>
      </c>
      <c r="T78" s="3">
        <f t="shared" si="36"/>
        <v>2620.2218855749593</v>
      </c>
      <c r="U78" s="3">
        <f t="shared" si="37"/>
        <v>263.0017755545145</v>
      </c>
      <c r="V78" s="3">
        <f t="shared" si="38"/>
        <v>305.4316637709411</v>
      </c>
      <c r="W78" s="3">
        <f t="shared" si="41"/>
        <v>0.10037385650521105</v>
      </c>
      <c r="X78" s="3">
        <f t="shared" si="42"/>
        <v>0.86108222149407876</v>
      </c>
    </row>
    <row r="79" spans="1:24">
      <c r="A79">
        <v>303.14999999999998</v>
      </c>
      <c r="B79">
        <v>333.15</v>
      </c>
      <c r="C79">
        <v>333.15</v>
      </c>
      <c r="D79">
        <v>4.5078720329879998</v>
      </c>
      <c r="E79">
        <v>3.9756231392688299</v>
      </c>
      <c r="F79">
        <v>1</v>
      </c>
      <c r="G79">
        <v>84.424581306538101</v>
      </c>
      <c r="H79">
        <v>2496.9539930712399</v>
      </c>
      <c r="I79">
        <v>0</v>
      </c>
      <c r="J79">
        <v>2496.9539930712399</v>
      </c>
      <c r="K79">
        <v>0</v>
      </c>
      <c r="L79">
        <v>224.84952661605101</v>
      </c>
      <c r="M79">
        <v>0</v>
      </c>
      <c r="N79">
        <v>224.84952661605101</v>
      </c>
      <c r="Q79">
        <f t="shared" si="39"/>
        <v>60</v>
      </c>
      <c r="R79">
        <f t="shared" si="40"/>
        <v>60</v>
      </c>
      <c r="T79">
        <f t="shared" si="36"/>
        <v>2568.3866315224791</v>
      </c>
      <c r="U79">
        <f t="shared" si="37"/>
        <v>185.88662135898301</v>
      </c>
      <c r="V79">
        <f t="shared" si="38"/>
        <v>231.28200193808968</v>
      </c>
      <c r="W79">
        <f t="shared" si="41"/>
        <v>7.2374859406893033E-2</v>
      </c>
      <c r="X79">
        <f t="shared" si="42"/>
        <v>0.80372281371354504</v>
      </c>
    </row>
    <row r="82" spans="1:23" ht="15.6">
      <c r="A82" s="2" t="s">
        <v>33</v>
      </c>
      <c r="V82" t="s">
        <v>27</v>
      </c>
    </row>
    <row r="83" spans="1:23" ht="15.6">
      <c r="A83" s="2" t="s">
        <v>0</v>
      </c>
      <c r="B83" s="2" t="s">
        <v>1</v>
      </c>
      <c r="C83" s="2" t="s">
        <v>2</v>
      </c>
      <c r="D83" s="2" t="s">
        <v>3</v>
      </c>
      <c r="E83" s="2" t="s">
        <v>4</v>
      </c>
      <c r="F83" s="2" t="s">
        <v>5</v>
      </c>
      <c r="G83" s="2" t="s">
        <v>6</v>
      </c>
      <c r="H83" s="2" t="s">
        <v>7</v>
      </c>
      <c r="I83" s="2" t="s">
        <v>8</v>
      </c>
      <c r="J83" s="2" t="s">
        <v>9</v>
      </c>
      <c r="K83" s="2" t="s">
        <v>10</v>
      </c>
      <c r="L83" s="2" t="s">
        <v>11</v>
      </c>
      <c r="M83" s="2" t="s">
        <v>12</v>
      </c>
      <c r="N83" s="2" t="s">
        <v>13</v>
      </c>
      <c r="O83" s="2"/>
      <c r="P83" s="2"/>
      <c r="Q83" s="2" t="s">
        <v>1</v>
      </c>
      <c r="R83" s="2" t="s">
        <v>2</v>
      </c>
      <c r="T83" s="2" t="s">
        <v>23</v>
      </c>
      <c r="U83" s="2" t="s">
        <v>15</v>
      </c>
      <c r="V83" s="2" t="s">
        <v>24</v>
      </c>
      <c r="W83" s="2" t="s">
        <v>25</v>
      </c>
    </row>
    <row r="84" spans="1:23">
      <c r="A84">
        <v>303.14999999999998</v>
      </c>
      <c r="B84">
        <v>453.15</v>
      </c>
      <c r="C84">
        <v>303.14999999999998</v>
      </c>
      <c r="D84">
        <v>0.92837607773767306</v>
      </c>
      <c r="E84">
        <v>4.497872032988</v>
      </c>
      <c r="F84">
        <v>1</v>
      </c>
      <c r="G84">
        <v>0</v>
      </c>
      <c r="H84">
        <v>1793.5882352941201</v>
      </c>
      <c r="I84">
        <v>363.49757446983398</v>
      </c>
      <c r="J84">
        <v>2157.0858097639498</v>
      </c>
      <c r="K84">
        <v>293.56492944123403</v>
      </c>
      <c r="L84">
        <v>0</v>
      </c>
      <c r="M84">
        <v>120.32359300557199</v>
      </c>
      <c r="N84">
        <v>120.32359300557199</v>
      </c>
      <c r="Q84">
        <f>B84-273.15</f>
        <v>180</v>
      </c>
      <c r="R84">
        <f>C84-273.15</f>
        <v>30</v>
      </c>
      <c r="T84">
        <f t="shared" ref="T84:T96" si="43">O67+O84</f>
        <v>0</v>
      </c>
      <c r="U84">
        <f t="shared" ref="U84:U96" si="44">P67+P84</f>
        <v>0</v>
      </c>
      <c r="V84" t="e">
        <f t="shared" ref="V84:V96" si="45">(U67/T84)/1000</f>
        <v>#DIV/0!</v>
      </c>
      <c r="W84" t="e">
        <f t="shared" ref="W84:W96" si="46">U67/U84</f>
        <v>#DIV/0!</v>
      </c>
    </row>
    <row r="85" spans="1:23">
      <c r="A85">
        <v>303.14999999999998</v>
      </c>
      <c r="B85">
        <v>443.15</v>
      </c>
      <c r="C85">
        <v>303.14999999999998</v>
      </c>
      <c r="D85">
        <v>0.92837607773767306</v>
      </c>
      <c r="E85">
        <v>4.497872032988</v>
      </c>
      <c r="F85">
        <v>1</v>
      </c>
      <c r="G85">
        <v>0</v>
      </c>
      <c r="H85">
        <v>1793.5882352941201</v>
      </c>
      <c r="I85">
        <v>338.09806965329602</v>
      </c>
      <c r="J85">
        <v>2131.68630494741</v>
      </c>
      <c r="K85">
        <v>286.49900838036399</v>
      </c>
      <c r="L85">
        <v>0</v>
      </c>
      <c r="M85">
        <v>106.811981837891</v>
      </c>
      <c r="N85">
        <v>106.811981837891</v>
      </c>
      <c r="Q85">
        <f t="shared" ref="Q85:Q96" si="47">B85-273.15</f>
        <v>170</v>
      </c>
      <c r="R85">
        <f t="shared" ref="R85:R96" si="48">C85-273.15</f>
        <v>30</v>
      </c>
      <c r="T85">
        <f t="shared" si="43"/>
        <v>0</v>
      </c>
      <c r="U85">
        <f t="shared" si="44"/>
        <v>0</v>
      </c>
      <c r="V85" t="e">
        <f t="shared" si="45"/>
        <v>#DIV/0!</v>
      </c>
      <c r="W85" t="e">
        <f t="shared" si="46"/>
        <v>#DIV/0!</v>
      </c>
    </row>
    <row r="86" spans="1:23">
      <c r="A86">
        <v>303.14999999999998</v>
      </c>
      <c r="B86">
        <v>433.15</v>
      </c>
      <c r="C86">
        <v>303.14999999999998</v>
      </c>
      <c r="D86">
        <v>0.92837607773767306</v>
      </c>
      <c r="E86">
        <v>4.497872032988</v>
      </c>
      <c r="F86">
        <v>1</v>
      </c>
      <c r="G86">
        <v>0</v>
      </c>
      <c r="H86">
        <v>1793.5882352941201</v>
      </c>
      <c r="I86">
        <v>312.92224936207998</v>
      </c>
      <c r="J86">
        <v>2106.5104846561999</v>
      </c>
      <c r="K86">
        <v>279.43863571742497</v>
      </c>
      <c r="L86">
        <v>0</v>
      </c>
      <c r="M86">
        <v>93.916408673832294</v>
      </c>
      <c r="N86">
        <v>93.916408673832294</v>
      </c>
      <c r="Q86">
        <f t="shared" si="47"/>
        <v>160</v>
      </c>
      <c r="R86">
        <f t="shared" si="48"/>
        <v>30</v>
      </c>
      <c r="T86">
        <f t="shared" si="43"/>
        <v>0</v>
      </c>
      <c r="U86">
        <f t="shared" si="44"/>
        <v>0</v>
      </c>
      <c r="V86" t="e">
        <f t="shared" si="45"/>
        <v>#DIV/0!</v>
      </c>
      <c r="W86" t="e">
        <f t="shared" si="46"/>
        <v>#DIV/0!</v>
      </c>
    </row>
    <row r="87" spans="1:23">
      <c r="A87">
        <v>303.14999999999998</v>
      </c>
      <c r="B87">
        <v>423.15</v>
      </c>
      <c r="C87">
        <v>303.14999999999998</v>
      </c>
      <c r="D87">
        <v>0.92837607773767306</v>
      </c>
      <c r="E87">
        <v>4.497872032988</v>
      </c>
      <c r="F87">
        <v>1</v>
      </c>
      <c r="G87">
        <v>0</v>
      </c>
      <c r="H87">
        <v>1793.5882352941201</v>
      </c>
      <c r="I87">
        <v>287.96532410318298</v>
      </c>
      <c r="J87">
        <v>2081.5535593973</v>
      </c>
      <c r="K87">
        <v>272.38271923847702</v>
      </c>
      <c r="L87">
        <v>0</v>
      </c>
      <c r="M87">
        <v>81.663331897393405</v>
      </c>
      <c r="N87">
        <v>81.663331897393405</v>
      </c>
      <c r="Q87">
        <f t="shared" si="47"/>
        <v>150</v>
      </c>
      <c r="R87">
        <f t="shared" si="48"/>
        <v>30</v>
      </c>
      <c r="T87">
        <f t="shared" si="43"/>
        <v>0</v>
      </c>
      <c r="U87">
        <f t="shared" si="44"/>
        <v>0</v>
      </c>
      <c r="V87" t="e">
        <f t="shared" si="45"/>
        <v>#DIV/0!</v>
      </c>
      <c r="W87" t="e">
        <f t="shared" si="46"/>
        <v>#DIV/0!</v>
      </c>
    </row>
    <row r="88" spans="1:23">
      <c r="A88">
        <v>303.14999999999998</v>
      </c>
      <c r="B88">
        <v>413.15</v>
      </c>
      <c r="C88">
        <v>303.14999999999998</v>
      </c>
      <c r="D88">
        <v>0.92837607773767306</v>
      </c>
      <c r="E88">
        <v>4.497872032988</v>
      </c>
      <c r="F88">
        <v>1</v>
      </c>
      <c r="G88">
        <v>0</v>
      </c>
      <c r="H88">
        <v>1793.5882352941201</v>
      </c>
      <c r="I88">
        <v>263.22139585390897</v>
      </c>
      <c r="J88">
        <v>2056.8096311480299</v>
      </c>
      <c r="K88">
        <v>265.32989900655099</v>
      </c>
      <c r="L88">
        <v>0</v>
      </c>
      <c r="M88">
        <v>70.081940079704694</v>
      </c>
      <c r="N88">
        <v>70.081940079704694</v>
      </c>
      <c r="Q88">
        <f t="shared" si="47"/>
        <v>140</v>
      </c>
      <c r="R88">
        <f t="shared" si="48"/>
        <v>30</v>
      </c>
      <c r="T88">
        <f t="shared" si="43"/>
        <v>0</v>
      </c>
      <c r="U88">
        <f t="shared" si="44"/>
        <v>0</v>
      </c>
      <c r="V88" t="e">
        <f t="shared" si="45"/>
        <v>#DIV/0!</v>
      </c>
      <c r="W88" t="e">
        <f t="shared" si="46"/>
        <v>#DIV/0!</v>
      </c>
    </row>
    <row r="89" spans="1:23">
      <c r="A89">
        <v>303.14999999999998</v>
      </c>
      <c r="B89">
        <v>403.15</v>
      </c>
      <c r="C89">
        <v>303.14999999999998</v>
      </c>
      <c r="D89">
        <v>0.92837607773767306</v>
      </c>
      <c r="E89">
        <v>4.497872032988</v>
      </c>
      <c r="F89">
        <v>1</v>
      </c>
      <c r="G89">
        <v>0</v>
      </c>
      <c r="H89">
        <v>1793.5882352941201</v>
      </c>
      <c r="I89">
        <v>238.683141212094</v>
      </c>
      <c r="J89">
        <v>2032.2713765062099</v>
      </c>
      <c r="K89">
        <v>258.27847872025097</v>
      </c>
      <c r="L89">
        <v>0</v>
      </c>
      <c r="M89">
        <v>59.204549475900698</v>
      </c>
      <c r="N89">
        <v>59.204549475900698</v>
      </c>
      <c r="Q89">
        <f t="shared" si="47"/>
        <v>130</v>
      </c>
      <c r="R89">
        <f t="shared" si="48"/>
        <v>30</v>
      </c>
      <c r="T89">
        <f t="shared" si="43"/>
        <v>0</v>
      </c>
      <c r="U89">
        <f t="shared" si="44"/>
        <v>0</v>
      </c>
      <c r="V89" t="e">
        <f t="shared" si="45"/>
        <v>#DIV/0!</v>
      </c>
      <c r="W89" t="e">
        <f t="shared" si="46"/>
        <v>#DIV/0!</v>
      </c>
    </row>
    <row r="90" spans="1:23">
      <c r="A90">
        <v>303.14999999999998</v>
      </c>
      <c r="B90">
        <v>393.15</v>
      </c>
      <c r="C90">
        <v>303.14999999999998</v>
      </c>
      <c r="D90">
        <v>0.92837607773767306</v>
      </c>
      <c r="E90">
        <v>4.497872032988</v>
      </c>
      <c r="F90">
        <v>1</v>
      </c>
      <c r="G90">
        <v>0</v>
      </c>
      <c r="H90">
        <v>1793.5882352941201</v>
      </c>
      <c r="I90">
        <v>214.341370908817</v>
      </c>
      <c r="J90">
        <v>2007.92960620293</v>
      </c>
      <c r="K90">
        <v>251.22632038971901</v>
      </c>
      <c r="L90">
        <v>0</v>
      </c>
      <c r="M90">
        <v>49.067082237806297</v>
      </c>
      <c r="N90">
        <v>49.067082237806297</v>
      </c>
      <c r="Q90">
        <f t="shared" si="47"/>
        <v>120</v>
      </c>
      <c r="R90">
        <f t="shared" si="48"/>
        <v>30</v>
      </c>
      <c r="T90">
        <f t="shared" si="43"/>
        <v>0</v>
      </c>
      <c r="U90">
        <f t="shared" si="44"/>
        <v>0</v>
      </c>
      <c r="V90" t="e">
        <f t="shared" si="45"/>
        <v>#DIV/0!</v>
      </c>
      <c r="W90" t="e">
        <f t="shared" si="46"/>
        <v>#DIV/0!</v>
      </c>
    </row>
    <row r="91" spans="1:23">
      <c r="A91">
        <v>303.14999999999998</v>
      </c>
      <c r="B91">
        <v>383.15</v>
      </c>
      <c r="C91">
        <v>303.14999999999998</v>
      </c>
      <c r="D91">
        <v>0.92837607773767306</v>
      </c>
      <c r="E91">
        <v>4.497872032988</v>
      </c>
      <c r="F91">
        <v>1</v>
      </c>
      <c r="G91">
        <v>0</v>
      </c>
      <c r="H91">
        <v>1793.5882352941201</v>
      </c>
      <c r="I91">
        <v>190.18440792995</v>
      </c>
      <c r="J91">
        <v>1983.77264322407</v>
      </c>
      <c r="K91">
        <v>244.17078859107801</v>
      </c>
      <c r="L91">
        <v>0</v>
      </c>
      <c r="M91">
        <v>39.709650618285202</v>
      </c>
      <c r="N91">
        <v>39.709650618285202</v>
      </c>
      <c r="Q91">
        <f t="shared" si="47"/>
        <v>110</v>
      </c>
      <c r="R91">
        <f t="shared" si="48"/>
        <v>30</v>
      </c>
      <c r="T91">
        <f t="shared" si="43"/>
        <v>0</v>
      </c>
      <c r="U91">
        <f t="shared" si="44"/>
        <v>0</v>
      </c>
      <c r="V91" t="e">
        <f t="shared" si="45"/>
        <v>#DIV/0!</v>
      </c>
      <c r="W91" t="e">
        <f t="shared" si="46"/>
        <v>#DIV/0!</v>
      </c>
    </row>
    <row r="92" spans="1:23">
      <c r="A92">
        <v>303.14999999999998</v>
      </c>
      <c r="B92">
        <v>373.15</v>
      </c>
      <c r="C92">
        <v>303.14999999999998</v>
      </c>
      <c r="D92">
        <v>0.92837607773767306</v>
      </c>
      <c r="E92">
        <v>4.497872032988</v>
      </c>
      <c r="F92">
        <v>1</v>
      </c>
      <c r="G92">
        <v>0</v>
      </c>
      <c r="H92">
        <v>1793.5882352941201</v>
      </c>
      <c r="I92">
        <v>166.19719525529001</v>
      </c>
      <c r="J92">
        <v>1959.78543054941</v>
      </c>
      <c r="K92">
        <v>237.10854970310299</v>
      </c>
      <c r="L92">
        <v>0</v>
      </c>
      <c r="M92">
        <v>31.177284383948301</v>
      </c>
      <c r="N92">
        <v>31.177284383948301</v>
      </c>
      <c r="Q92">
        <f t="shared" si="47"/>
        <v>100</v>
      </c>
      <c r="R92">
        <f t="shared" si="48"/>
        <v>30</v>
      </c>
      <c r="T92">
        <f t="shared" si="43"/>
        <v>0</v>
      </c>
      <c r="U92">
        <f t="shared" si="44"/>
        <v>0</v>
      </c>
      <c r="V92" t="e">
        <f t="shared" si="45"/>
        <v>#DIV/0!</v>
      </c>
      <c r="W92" t="e">
        <f t="shared" si="46"/>
        <v>#DIV/0!</v>
      </c>
    </row>
    <row r="93" spans="1:23">
      <c r="A93">
        <v>303.14999999999998</v>
      </c>
      <c r="B93">
        <v>363.15</v>
      </c>
      <c r="C93">
        <v>303.14999999999998</v>
      </c>
      <c r="D93">
        <v>0.92837607773767306</v>
      </c>
      <c r="E93">
        <v>4.497872032988</v>
      </c>
      <c r="F93">
        <v>1</v>
      </c>
      <c r="G93">
        <v>0</v>
      </c>
      <c r="H93">
        <v>1793.5882352941201</v>
      </c>
      <c r="I93">
        <v>142.35999372806299</v>
      </c>
      <c r="J93">
        <v>1935.9482290221799</v>
      </c>
      <c r="K93">
        <v>230.03537369032</v>
      </c>
      <c r="L93">
        <v>0</v>
      </c>
      <c r="M93">
        <v>23.520858112856398</v>
      </c>
      <c r="N93">
        <v>23.520858112856398</v>
      </c>
      <c r="Q93">
        <f t="shared" si="47"/>
        <v>90</v>
      </c>
      <c r="R93">
        <f t="shared" si="48"/>
        <v>30</v>
      </c>
      <c r="T93">
        <f t="shared" si="43"/>
        <v>0</v>
      </c>
      <c r="U93">
        <f t="shared" si="44"/>
        <v>0</v>
      </c>
      <c r="V93" t="e">
        <f t="shared" si="45"/>
        <v>#DIV/0!</v>
      </c>
      <c r="W93" t="e">
        <f t="shared" si="46"/>
        <v>#DIV/0!</v>
      </c>
    </row>
    <row r="94" spans="1:23">
      <c r="A94">
        <v>303.14999999999998</v>
      </c>
      <c r="B94">
        <v>353.15</v>
      </c>
      <c r="C94">
        <v>303.14999999999998</v>
      </c>
      <c r="D94">
        <v>0.92837607773767306</v>
      </c>
      <c r="E94">
        <v>4.497872032988</v>
      </c>
      <c r="F94">
        <v>1</v>
      </c>
      <c r="G94">
        <v>0</v>
      </c>
      <c r="H94">
        <v>1793.5882352941201</v>
      </c>
      <c r="I94">
        <v>118.646447413961</v>
      </c>
      <c r="J94">
        <v>1912.2346827080801</v>
      </c>
      <c r="K94">
        <v>222.945838611422</v>
      </c>
      <c r="L94">
        <v>0</v>
      </c>
      <c r="M94">
        <v>16.798307718244502</v>
      </c>
      <c r="N94">
        <v>16.798307718244502</v>
      </c>
      <c r="Q94">
        <f t="shared" si="47"/>
        <v>80</v>
      </c>
      <c r="R94">
        <f t="shared" si="48"/>
        <v>30</v>
      </c>
      <c r="T94">
        <f t="shared" si="43"/>
        <v>0</v>
      </c>
      <c r="U94">
        <f t="shared" si="44"/>
        <v>0</v>
      </c>
      <c r="V94" t="e">
        <f t="shared" si="45"/>
        <v>#DIV/0!</v>
      </c>
      <c r="W94" t="e">
        <f t="shared" si="46"/>
        <v>#DIV/0!</v>
      </c>
    </row>
    <row r="95" spans="1:23">
      <c r="A95">
        <v>303.14999999999998</v>
      </c>
      <c r="B95">
        <v>343.15</v>
      </c>
      <c r="C95">
        <v>303.14999999999998</v>
      </c>
      <c r="D95">
        <v>0.92837607773767306</v>
      </c>
      <c r="E95">
        <v>4.497872032988</v>
      </c>
      <c r="F95">
        <v>1</v>
      </c>
      <c r="G95">
        <v>0</v>
      </c>
      <c r="H95">
        <v>1793.5882352941201</v>
      </c>
      <c r="I95">
        <v>95.020654095359006</v>
      </c>
      <c r="J95">
        <v>1888.6088893894801</v>
      </c>
      <c r="K95">
        <v>215.342771657458</v>
      </c>
      <c r="L95">
        <v>0</v>
      </c>
      <c r="M95">
        <v>11.0762819869281</v>
      </c>
      <c r="N95">
        <v>11.0762819869281</v>
      </c>
      <c r="Q95">
        <f t="shared" si="47"/>
        <v>70</v>
      </c>
      <c r="R95">
        <f t="shared" si="48"/>
        <v>30</v>
      </c>
      <c r="T95">
        <f t="shared" si="43"/>
        <v>0</v>
      </c>
      <c r="U95">
        <f t="shared" si="44"/>
        <v>0</v>
      </c>
      <c r="V95" t="e">
        <f t="shared" si="45"/>
        <v>#DIV/0!</v>
      </c>
      <c r="W95" t="e">
        <f t="shared" si="46"/>
        <v>#DIV/0!</v>
      </c>
    </row>
    <row r="96" spans="1:23">
      <c r="A96">
        <v>303.14999999999998</v>
      </c>
      <c r="B96">
        <v>333.15</v>
      </c>
      <c r="C96">
        <v>303.14999999999998</v>
      </c>
      <c r="D96">
        <v>0.92837607773767306</v>
      </c>
      <c r="E96">
        <v>4.497872032988</v>
      </c>
      <c r="F96">
        <v>1</v>
      </c>
      <c r="G96">
        <v>0</v>
      </c>
      <c r="H96">
        <v>1793.5882352941201</v>
      </c>
      <c r="I96">
        <v>71.432638451239299</v>
      </c>
      <c r="J96">
        <v>1865.0208737453599</v>
      </c>
      <c r="K96">
        <v>185.88662135898301</v>
      </c>
      <c r="L96">
        <v>0</v>
      </c>
      <c r="M96">
        <v>6.4324753220386599</v>
      </c>
      <c r="N96">
        <v>6.4324753220386599</v>
      </c>
      <c r="Q96">
        <f t="shared" si="47"/>
        <v>60</v>
      </c>
      <c r="R96">
        <f t="shared" si="48"/>
        <v>30</v>
      </c>
      <c r="T96">
        <f t="shared" si="43"/>
        <v>0</v>
      </c>
      <c r="U96">
        <f t="shared" si="44"/>
        <v>0</v>
      </c>
      <c r="V96" t="e">
        <f t="shared" si="45"/>
        <v>#DIV/0!</v>
      </c>
      <c r="W96" t="e">
        <f t="shared" si="46"/>
        <v>#DIV/0!</v>
      </c>
    </row>
    <row r="99" spans="1:22" ht="15.6">
      <c r="A99" s="2" t="s">
        <v>43</v>
      </c>
    </row>
    <row r="100" spans="1:22" ht="15.6">
      <c r="A100" s="2" t="s">
        <v>0</v>
      </c>
      <c r="B100" s="2" t="s">
        <v>1</v>
      </c>
      <c r="C100" s="2" t="s">
        <v>2</v>
      </c>
      <c r="D100" s="2" t="s">
        <v>3</v>
      </c>
      <c r="E100" s="2" t="s">
        <v>4</v>
      </c>
      <c r="F100" s="2" t="s">
        <v>5</v>
      </c>
      <c r="G100" s="2" t="s">
        <v>6</v>
      </c>
      <c r="H100" s="2" t="s">
        <v>7</v>
      </c>
      <c r="I100" s="2" t="s">
        <v>8</v>
      </c>
      <c r="J100" s="2" t="s">
        <v>9</v>
      </c>
      <c r="K100" s="2" t="s">
        <v>10</v>
      </c>
      <c r="L100" s="2" t="s">
        <v>11</v>
      </c>
      <c r="M100" s="2" t="s">
        <v>12</v>
      </c>
      <c r="N100" s="2" t="s">
        <v>13</v>
      </c>
      <c r="O100" s="2" t="s">
        <v>44</v>
      </c>
      <c r="P100" s="2" t="s">
        <v>45</v>
      </c>
    </row>
    <row r="101" spans="1:22">
      <c r="A101">
        <v>303.14999999999998</v>
      </c>
      <c r="B101">
        <v>453.15</v>
      </c>
      <c r="C101">
        <v>405.836640911296</v>
      </c>
      <c r="D101">
        <v>4.5078720329879998</v>
      </c>
      <c r="E101">
        <v>41.591187344530901</v>
      </c>
      <c r="F101">
        <v>1</v>
      </c>
      <c r="G101">
        <v>155.700452934174</v>
      </c>
      <c r="H101">
        <v>2592.818099993</v>
      </c>
      <c r="I101">
        <v>143.424723371933</v>
      </c>
      <c r="J101">
        <v>2736.2428233649298</v>
      </c>
      <c r="K101">
        <v>356.05955038072602</v>
      </c>
      <c r="L101">
        <v>656.04668071477295</v>
      </c>
      <c r="M101">
        <v>47.475909755687802</v>
      </c>
      <c r="N101">
        <v>703.52259047046095</v>
      </c>
      <c r="O101">
        <v>7.8939309056956092E-3</v>
      </c>
      <c r="P101">
        <v>4.8379831932773101</v>
      </c>
      <c r="T101">
        <v>356.05955038072602</v>
      </c>
      <c r="U101">
        <v>344.670535007571</v>
      </c>
      <c r="V101">
        <f>U101+T101</f>
        <v>700.73008538829708</v>
      </c>
    </row>
    <row r="102" spans="1:22">
      <c r="A102">
        <v>303.14999999999998</v>
      </c>
      <c r="B102">
        <v>443.15</v>
      </c>
      <c r="C102">
        <v>402.49199654095497</v>
      </c>
      <c r="D102">
        <v>4.5078720329879998</v>
      </c>
      <c r="E102">
        <v>37.556689072861197</v>
      </c>
      <c r="F102">
        <v>1</v>
      </c>
      <c r="G102">
        <v>150.602596175553</v>
      </c>
      <c r="H102">
        <v>2587.7202432343802</v>
      </c>
      <c r="I102">
        <v>120.903819393248</v>
      </c>
      <c r="J102">
        <v>2708.6240626276199</v>
      </c>
      <c r="K102">
        <v>335.83939045140397</v>
      </c>
      <c r="L102">
        <v>638.69417941628797</v>
      </c>
      <c r="M102">
        <v>38.195948809781797</v>
      </c>
      <c r="N102">
        <v>676.89012822607003</v>
      </c>
      <c r="O102">
        <v>7.8939309056956092E-3</v>
      </c>
      <c r="P102">
        <v>4.8379831932773101</v>
      </c>
      <c r="T102">
        <v>335.83939045140397</v>
      </c>
      <c r="U102">
        <v>336.30513946240399</v>
      </c>
      <c r="V102">
        <f t="shared" ref="V102:V111" si="49">U102+T102</f>
        <v>672.1445299138079</v>
      </c>
    </row>
    <row r="103" spans="1:22">
      <c r="A103">
        <v>303.14999999999998</v>
      </c>
      <c r="B103">
        <v>433.15</v>
      </c>
      <c r="C103">
        <v>399.14265327028698</v>
      </c>
      <c r="D103">
        <v>4.5078720329879998</v>
      </c>
      <c r="E103">
        <v>33.850632737086102</v>
      </c>
      <c r="F103">
        <v>1</v>
      </c>
      <c r="G103">
        <v>145.499364239594</v>
      </c>
      <c r="H103">
        <v>2582.61701129842</v>
      </c>
      <c r="I103">
        <v>99.318830263567094</v>
      </c>
      <c r="J103">
        <v>2681.9358415619799</v>
      </c>
      <c r="K103">
        <v>315.67001237555598</v>
      </c>
      <c r="L103">
        <v>621.111918919966</v>
      </c>
      <c r="M103">
        <v>29.808260266105801</v>
      </c>
      <c r="N103">
        <v>650.92017918607098</v>
      </c>
      <c r="O103">
        <v>7.8939309056956092E-3</v>
      </c>
      <c r="P103">
        <v>4.8379831932773101</v>
      </c>
      <c r="T103">
        <v>315.67001237555598</v>
      </c>
      <c r="U103">
        <v>327.95190227675897</v>
      </c>
      <c r="V103">
        <f t="shared" si="49"/>
        <v>643.6219146523149</v>
      </c>
    </row>
    <row r="104" spans="1:22">
      <c r="A104">
        <v>303.14999999999998</v>
      </c>
      <c r="B104">
        <v>423.15</v>
      </c>
      <c r="C104">
        <v>395.78711011767001</v>
      </c>
      <c r="D104">
        <v>4.5078720329879998</v>
      </c>
      <c r="E104">
        <v>30.450678687444899</v>
      </c>
      <c r="F104">
        <v>1</v>
      </c>
      <c r="G104">
        <v>140.38847888226999</v>
      </c>
      <c r="H104">
        <v>2577.50612594109</v>
      </c>
      <c r="I104">
        <v>78.571214326356198</v>
      </c>
      <c r="J104">
        <v>2656.0773402674499</v>
      </c>
      <c r="K104">
        <v>295.54970135985798</v>
      </c>
      <c r="L104">
        <v>603.28573799885703</v>
      </c>
      <c r="M104">
        <v>22.281804842639101</v>
      </c>
      <c r="N104">
        <v>625.56754284149599</v>
      </c>
      <c r="O104">
        <v>7.8939309056956092E-3</v>
      </c>
      <c r="P104">
        <v>4.8379831932773101</v>
      </c>
      <c r="T104">
        <v>295.54970135985798</v>
      </c>
      <c r="U104">
        <v>319.60967008106201</v>
      </c>
      <c r="V104">
        <f t="shared" si="49"/>
        <v>615.15937144092004</v>
      </c>
    </row>
    <row r="105" spans="1:22">
      <c r="A105">
        <v>303.14999999999998</v>
      </c>
      <c r="B105">
        <v>413.15</v>
      </c>
      <c r="C105">
        <v>392.42375289114301</v>
      </c>
      <c r="D105">
        <v>4.5078720329879998</v>
      </c>
      <c r="E105">
        <v>27.335763294431999</v>
      </c>
      <c r="F105">
        <v>1</v>
      </c>
      <c r="G105">
        <v>135.267492744859</v>
      </c>
      <c r="H105">
        <v>2572.38513980368</v>
      </c>
      <c r="I105">
        <v>58.575503997572497</v>
      </c>
      <c r="J105">
        <v>2630.9606438012502</v>
      </c>
      <c r="K105">
        <v>275.47663289287698</v>
      </c>
      <c r="L105">
        <v>585.20024239048905</v>
      </c>
      <c r="M105">
        <v>15.595559578199101</v>
      </c>
      <c r="N105">
        <v>600.79580196868801</v>
      </c>
      <c r="O105">
        <v>7.8939309056956092E-3</v>
      </c>
      <c r="P105">
        <v>4.8379831932773101</v>
      </c>
      <c r="T105">
        <v>275.47663289287698</v>
      </c>
      <c r="U105">
        <v>311.277068224174</v>
      </c>
      <c r="V105">
        <f t="shared" si="49"/>
        <v>586.75370111705092</v>
      </c>
    </row>
    <row r="106" spans="1:22">
      <c r="A106">
        <v>303.14999999999998</v>
      </c>
      <c r="B106">
        <v>403.15</v>
      </c>
      <c r="C106">
        <v>389.05084427834498</v>
      </c>
      <c r="D106">
        <v>4.5078720329879998</v>
      </c>
      <c r="E106">
        <v>24.4860411646935</v>
      </c>
      <c r="F106">
        <v>1</v>
      </c>
      <c r="G106">
        <v>130.13377459395701</v>
      </c>
      <c r="H106">
        <v>2567.2514216527802</v>
      </c>
      <c r="I106">
        <v>39.256638849257797</v>
      </c>
      <c r="J106">
        <v>2606.5080605020398</v>
      </c>
      <c r="K106">
        <v>255.44877359155501</v>
      </c>
      <c r="L106">
        <v>566.83867375694001</v>
      </c>
      <c r="M106">
        <v>9.7374770803070305</v>
      </c>
      <c r="N106">
        <v>576.57615083724704</v>
      </c>
      <c r="O106">
        <v>7.8939309056956092E-3</v>
      </c>
      <c r="P106">
        <v>4.8379831932773101</v>
      </c>
      <c r="T106">
        <v>255.44877359155501</v>
      </c>
      <c r="U106">
        <v>302.95229988462</v>
      </c>
      <c r="V106">
        <f t="shared" si="49"/>
        <v>558.40107347617504</v>
      </c>
    </row>
    <row r="107" spans="1:22">
      <c r="A107">
        <v>303.14999999999998</v>
      </c>
      <c r="B107">
        <v>393.15</v>
      </c>
      <c r="C107">
        <v>385.66649578980298</v>
      </c>
      <c r="D107">
        <v>4.5078720329879998</v>
      </c>
      <c r="E107">
        <v>21.882816261877199</v>
      </c>
      <c r="F107">
        <v>1</v>
      </c>
      <c r="G107">
        <v>124.984466994836</v>
      </c>
      <c r="H107">
        <v>2562.10211405366</v>
      </c>
      <c r="I107">
        <v>20.547814857625902</v>
      </c>
      <c r="J107">
        <v>2582.6499289112899</v>
      </c>
      <c r="K107">
        <v>235.463819004454</v>
      </c>
      <c r="L107">
        <v>548.18266718865004</v>
      </c>
      <c r="M107">
        <v>4.7038111081936398</v>
      </c>
      <c r="N107">
        <v>552.88647829684396</v>
      </c>
      <c r="O107">
        <v>7.8939309056956092E-3</v>
      </c>
      <c r="P107">
        <v>4.8379831932773101</v>
      </c>
      <c r="T107">
        <v>235.463819004454</v>
      </c>
      <c r="U107">
        <v>294.63311234141798</v>
      </c>
      <c r="V107">
        <f t="shared" si="49"/>
        <v>530.09693134587201</v>
      </c>
    </row>
    <row r="108" spans="1:22">
      <c r="A108">
        <v>303.14999999999998</v>
      </c>
      <c r="B108">
        <v>383.15</v>
      </c>
      <c r="C108">
        <v>382.26864293523698</v>
      </c>
      <c r="D108">
        <v>4.5078720329879998</v>
      </c>
      <c r="E108">
        <v>19.508484390401598</v>
      </c>
      <c r="F108">
        <v>1</v>
      </c>
      <c r="G108">
        <v>119.816449000351</v>
      </c>
      <c r="H108">
        <v>2556.9340960591699</v>
      </c>
      <c r="I108">
        <v>2.3886889313464001</v>
      </c>
      <c r="J108">
        <v>2559.3227849905202</v>
      </c>
      <c r="K108">
        <v>215.51911599993801</v>
      </c>
      <c r="L108">
        <v>529.21200703692705</v>
      </c>
      <c r="M108">
        <v>0.49874752579332299</v>
      </c>
      <c r="N108">
        <v>529.71075456272104</v>
      </c>
      <c r="O108">
        <v>7.8939309056956092E-3</v>
      </c>
      <c r="P108">
        <v>4.8379831932773101</v>
      </c>
      <c r="T108">
        <v>215.51911599993801</v>
      </c>
      <c r="U108">
        <v>286.31664509285298</v>
      </c>
      <c r="V108">
        <f t="shared" si="49"/>
        <v>501.83576109279102</v>
      </c>
    </row>
    <row r="109" spans="1:22">
      <c r="A109">
        <v>303.14999999999998</v>
      </c>
      <c r="B109">
        <v>373.15</v>
      </c>
      <c r="C109">
        <v>373.15</v>
      </c>
      <c r="D109">
        <v>4.5078720329879998</v>
      </c>
      <c r="E109">
        <v>14.186457653113001</v>
      </c>
      <c r="F109">
        <v>1</v>
      </c>
      <c r="G109">
        <v>105.956400882295</v>
      </c>
      <c r="H109">
        <v>2543.0740479411202</v>
      </c>
      <c r="I109">
        <v>0</v>
      </c>
      <c r="J109">
        <v>2543.0740479411202</v>
      </c>
      <c r="K109">
        <v>172.68774449014001</v>
      </c>
      <c r="L109">
        <v>477.06065484624997</v>
      </c>
      <c r="M109">
        <v>0</v>
      </c>
      <c r="N109">
        <v>477.06065484624997</v>
      </c>
      <c r="O109">
        <v>7.8939309056956092E-3</v>
      </c>
      <c r="P109">
        <v>4.8379831932773101</v>
      </c>
      <c r="T109">
        <v>172.68774449014001</v>
      </c>
      <c r="U109">
        <v>277.99926899996802</v>
      </c>
      <c r="V109">
        <f t="shared" si="49"/>
        <v>450.68701349010803</v>
      </c>
    </row>
    <row r="110" spans="1:22">
      <c r="A110">
        <v>303.14999999999998</v>
      </c>
      <c r="B110">
        <v>363.15</v>
      </c>
      <c r="C110">
        <v>363.15</v>
      </c>
      <c r="D110">
        <v>4.5078720329879998</v>
      </c>
      <c r="E110">
        <v>9.8212024549588204</v>
      </c>
      <c r="F110">
        <v>1</v>
      </c>
      <c r="G110">
        <v>90.771954722576098</v>
      </c>
      <c r="H110">
        <v>2527.8896017814</v>
      </c>
      <c r="I110">
        <v>0</v>
      </c>
      <c r="J110">
        <v>2527.8896017814</v>
      </c>
      <c r="K110">
        <v>120.590579865682</v>
      </c>
      <c r="L110">
        <v>417.66040508573298</v>
      </c>
      <c r="M110">
        <v>0</v>
      </c>
      <c r="N110">
        <v>417.66040508573298</v>
      </c>
      <c r="O110">
        <v>7.8939309056956092E-3</v>
      </c>
      <c r="P110">
        <v>4.8379831932773101</v>
      </c>
      <c r="T110">
        <v>120.590579865682</v>
      </c>
      <c r="U110">
        <v>269.67629751587202</v>
      </c>
      <c r="V110">
        <f t="shared" si="49"/>
        <v>390.26687738155402</v>
      </c>
    </row>
    <row r="111" spans="1:22">
      <c r="A111">
        <v>303.14999999999998</v>
      </c>
      <c r="B111">
        <v>353.15</v>
      </c>
      <c r="C111">
        <v>353.15</v>
      </c>
      <c r="D111">
        <v>4.5078720329879998</v>
      </c>
      <c r="E111">
        <v>6.6590230645568402</v>
      </c>
      <c r="F111">
        <v>1</v>
      </c>
      <c r="G111">
        <v>75.603447716939698</v>
      </c>
      <c r="H111">
        <v>2512.7210947757599</v>
      </c>
      <c r="I111">
        <v>0</v>
      </c>
      <c r="J111">
        <v>2512.7210947757599</v>
      </c>
      <c r="K111">
        <v>62.060324417213401</v>
      </c>
      <c r="L111">
        <v>355.75833141381298</v>
      </c>
      <c r="M111">
        <v>0</v>
      </c>
      <c r="N111">
        <v>355.75833141381298</v>
      </c>
      <c r="O111">
        <v>7.8939309056956092E-3</v>
      </c>
      <c r="P111">
        <v>4.8379831932773101</v>
      </c>
      <c r="T111">
        <v>62.060324417213401</v>
      </c>
      <c r="U111">
        <v>244.30060047717799</v>
      </c>
      <c r="V111">
        <f t="shared" si="49"/>
        <v>306.36092489439142</v>
      </c>
    </row>
    <row r="112" spans="1:22">
      <c r="A112">
        <v>303.14999999999998</v>
      </c>
      <c r="B112">
        <v>343.15</v>
      </c>
      <c r="C112">
        <v>343.15</v>
      </c>
      <c r="D112">
        <v>4.5078720329879998</v>
      </c>
      <c r="E112">
        <v>4.4138826648298002</v>
      </c>
      <c r="F112">
        <v>1</v>
      </c>
      <c r="G112">
        <v>60.450879865386099</v>
      </c>
      <c r="H112">
        <v>2497.5685269242099</v>
      </c>
      <c r="I112">
        <v>0</v>
      </c>
      <c r="J112">
        <v>2497.5685269242099</v>
      </c>
      <c r="K112">
        <v>0</v>
      </c>
      <c r="L112">
        <v>291.13431757822599</v>
      </c>
      <c r="M112">
        <v>0</v>
      </c>
      <c r="N112">
        <v>291.13431757822599</v>
      </c>
      <c r="O112">
        <v>7.8939309056956092E-3</v>
      </c>
      <c r="P112">
        <v>4.8379831932773101</v>
      </c>
      <c r="U112">
        <v>215.34277165745701</v>
      </c>
    </row>
    <row r="113" spans="1:21">
      <c r="A113">
        <v>303.14999999999998</v>
      </c>
      <c r="B113">
        <v>333.15</v>
      </c>
      <c r="C113">
        <v>333.15</v>
      </c>
      <c r="D113">
        <v>4.5078720329879998</v>
      </c>
      <c r="E113">
        <v>2.8543667132954602</v>
      </c>
      <c r="F113">
        <v>1</v>
      </c>
      <c r="G113">
        <v>45.314251167915302</v>
      </c>
      <c r="H113">
        <v>2482.43189822674</v>
      </c>
      <c r="I113">
        <v>0</v>
      </c>
      <c r="J113">
        <v>2482.43189822674</v>
      </c>
      <c r="K113">
        <v>0</v>
      </c>
      <c r="L113">
        <v>223.541818840769</v>
      </c>
      <c r="M113">
        <v>0</v>
      </c>
      <c r="N113">
        <v>223.541818840769</v>
      </c>
      <c r="O113">
        <v>7.8939309056956092E-3</v>
      </c>
      <c r="P113">
        <v>4.8379831932773101</v>
      </c>
      <c r="U113">
        <v>185.886621358984</v>
      </c>
    </row>
    <row r="115" spans="1:21" ht="15.6">
      <c r="A115" s="2" t="s">
        <v>46</v>
      </c>
    </row>
    <row r="116" spans="1:21" ht="15.6">
      <c r="A116" s="2" t="s">
        <v>0</v>
      </c>
      <c r="B116" s="2" t="s">
        <v>1</v>
      </c>
      <c r="C116" s="2" t="s">
        <v>2</v>
      </c>
      <c r="D116" s="2" t="s">
        <v>3</v>
      </c>
      <c r="E116" s="2" t="s">
        <v>4</v>
      </c>
      <c r="F116" s="2" t="s">
        <v>5</v>
      </c>
      <c r="G116" s="2" t="s">
        <v>6</v>
      </c>
      <c r="H116" s="2" t="s">
        <v>7</v>
      </c>
      <c r="I116" s="2" t="s">
        <v>8</v>
      </c>
      <c r="J116" s="2" t="s">
        <v>9</v>
      </c>
      <c r="K116" s="2" t="s">
        <v>10</v>
      </c>
      <c r="L116" s="2" t="s">
        <v>11</v>
      </c>
      <c r="M116" s="2" t="s">
        <v>12</v>
      </c>
      <c r="N116" s="2" t="s">
        <v>13</v>
      </c>
      <c r="O116" s="2" t="s">
        <v>44</v>
      </c>
      <c r="P116" s="2" t="s">
        <v>45</v>
      </c>
    </row>
    <row r="117" spans="1:21">
      <c r="A117">
        <v>303.14999999999998</v>
      </c>
      <c r="B117">
        <v>453.15</v>
      </c>
      <c r="C117">
        <v>303.14999999999998</v>
      </c>
      <c r="D117">
        <v>0.65958974243624702</v>
      </c>
      <c r="E117">
        <v>4.497872032988</v>
      </c>
      <c r="F117">
        <v>1</v>
      </c>
      <c r="G117">
        <v>0</v>
      </c>
      <c r="H117">
        <v>1793.5882352941201</v>
      </c>
      <c r="I117">
        <v>353.04736081306203</v>
      </c>
      <c r="J117">
        <v>2146.6355961071799</v>
      </c>
      <c r="K117">
        <v>344.670535007571</v>
      </c>
      <c r="L117">
        <v>0</v>
      </c>
      <c r="M117">
        <v>116.86440278486</v>
      </c>
      <c r="N117">
        <v>116.86440278486</v>
      </c>
      <c r="O117">
        <v>3.4185786907355502E-3</v>
      </c>
      <c r="P117">
        <v>2.9229505135387499</v>
      </c>
    </row>
    <row r="118" spans="1:21">
      <c r="A118">
        <v>303.14999999999998</v>
      </c>
      <c r="B118">
        <v>443.15</v>
      </c>
      <c r="C118">
        <v>303.14999999999998</v>
      </c>
      <c r="D118">
        <v>0.65958974243624702</v>
      </c>
      <c r="E118">
        <v>4.497872032988</v>
      </c>
      <c r="F118">
        <v>1</v>
      </c>
      <c r="G118">
        <v>0</v>
      </c>
      <c r="H118">
        <v>1793.5882352941201</v>
      </c>
      <c r="I118">
        <v>328.93509926816</v>
      </c>
      <c r="J118">
        <v>2122.5233345622801</v>
      </c>
      <c r="K118">
        <v>336.30513946240399</v>
      </c>
      <c r="L118">
        <v>0</v>
      </c>
      <c r="M118">
        <v>103.91721515862</v>
      </c>
      <c r="N118">
        <v>103.91721515862</v>
      </c>
      <c r="O118">
        <v>3.4185786907355502E-3</v>
      </c>
      <c r="P118">
        <v>2.9229505135387499</v>
      </c>
    </row>
    <row r="119" spans="1:21">
      <c r="A119">
        <v>303.14999999999998</v>
      </c>
      <c r="B119">
        <v>433.15</v>
      </c>
      <c r="C119">
        <v>303.14999999999998</v>
      </c>
      <c r="D119">
        <v>0.65958974243624702</v>
      </c>
      <c r="E119">
        <v>4.497872032988</v>
      </c>
      <c r="F119">
        <v>1</v>
      </c>
      <c r="G119">
        <v>0</v>
      </c>
      <c r="H119">
        <v>1793.5882352941201</v>
      </c>
      <c r="I119">
        <v>304.985172620958</v>
      </c>
      <c r="J119">
        <v>2098.5734079150802</v>
      </c>
      <c r="K119">
        <v>327.95190227675897</v>
      </c>
      <c r="L119">
        <v>0</v>
      </c>
      <c r="M119">
        <v>91.534277826906603</v>
      </c>
      <c r="N119">
        <v>91.534277826906603</v>
      </c>
      <c r="O119">
        <v>3.4185786907355502E-3</v>
      </c>
      <c r="P119">
        <v>2.9229505135387499</v>
      </c>
    </row>
    <row r="120" spans="1:21">
      <c r="A120">
        <v>303.14999999999998</v>
      </c>
      <c r="B120">
        <v>423.15</v>
      </c>
      <c r="C120">
        <v>303.14999999999998</v>
      </c>
      <c r="D120">
        <v>0.65958974243624702</v>
      </c>
      <c r="E120">
        <v>4.497872032988</v>
      </c>
      <c r="F120">
        <v>1</v>
      </c>
      <c r="G120">
        <v>0</v>
      </c>
      <c r="H120">
        <v>1793.5882352941201</v>
      </c>
      <c r="I120">
        <v>281.18812572184601</v>
      </c>
      <c r="J120">
        <v>2074.77636101596</v>
      </c>
      <c r="K120">
        <v>319.60967008106201</v>
      </c>
      <c r="L120">
        <v>0</v>
      </c>
      <c r="M120">
        <v>79.741403962239303</v>
      </c>
      <c r="N120">
        <v>79.741403962239303</v>
      </c>
      <c r="O120">
        <v>3.4185786907355502E-3</v>
      </c>
      <c r="P120">
        <v>2.9229505135387499</v>
      </c>
    </row>
    <row r="121" spans="1:21">
      <c r="A121">
        <v>303.14999999999998</v>
      </c>
      <c r="B121">
        <v>413.15</v>
      </c>
      <c r="C121">
        <v>303.14999999999998</v>
      </c>
      <c r="D121">
        <v>0.65958974243624702</v>
      </c>
      <c r="E121">
        <v>4.497872032988</v>
      </c>
      <c r="F121">
        <v>1</v>
      </c>
      <c r="G121">
        <v>0</v>
      </c>
      <c r="H121">
        <v>1793.5882352941201</v>
      </c>
      <c r="I121">
        <v>257.53296010221402</v>
      </c>
      <c r="J121">
        <v>2051.1211953963302</v>
      </c>
      <c r="K121">
        <v>311.277068224174</v>
      </c>
      <c r="L121">
        <v>0</v>
      </c>
      <c r="M121">
        <v>68.567410410852005</v>
      </c>
      <c r="N121">
        <v>68.567410410852005</v>
      </c>
      <c r="O121">
        <v>3.4185786907355502E-3</v>
      </c>
      <c r="P121">
        <v>2.9229505135387499</v>
      </c>
    </row>
    <row r="122" spans="1:21">
      <c r="A122">
        <v>303.14999999999998</v>
      </c>
      <c r="B122">
        <v>403.15</v>
      </c>
      <c r="C122">
        <v>303.14999999999998</v>
      </c>
      <c r="D122">
        <v>0.65958974243624702</v>
      </c>
      <c r="E122">
        <v>4.497872032988</v>
      </c>
      <c r="F122">
        <v>1</v>
      </c>
      <c r="G122">
        <v>0</v>
      </c>
      <c r="H122">
        <v>1793.5882352941201</v>
      </c>
      <c r="I122">
        <v>234.00678504148499</v>
      </c>
      <c r="J122">
        <v>2027.5950203356001</v>
      </c>
      <c r="K122">
        <v>302.95229988462</v>
      </c>
      <c r="L122">
        <v>0</v>
      </c>
      <c r="M122">
        <v>58.044595074162203</v>
      </c>
      <c r="N122">
        <v>58.044595074162203</v>
      </c>
      <c r="O122">
        <v>3.4185786907355502E-3</v>
      </c>
      <c r="P122">
        <v>2.9229505135387499</v>
      </c>
    </row>
    <row r="123" spans="1:21">
      <c r="A123">
        <v>303.14999999999998</v>
      </c>
      <c r="B123">
        <v>393.15</v>
      </c>
      <c r="C123">
        <v>303.14999999999998</v>
      </c>
      <c r="D123">
        <v>0.65958974243624702</v>
      </c>
      <c r="E123">
        <v>4.497872032988</v>
      </c>
      <c r="F123">
        <v>1</v>
      </c>
      <c r="G123">
        <v>0</v>
      </c>
      <c r="H123">
        <v>1793.5882352941201</v>
      </c>
      <c r="I123">
        <v>210.59436360926</v>
      </c>
      <c r="J123">
        <v>2004.18259890338</v>
      </c>
      <c r="K123">
        <v>294.63311234141798</v>
      </c>
      <c r="L123">
        <v>0</v>
      </c>
      <c r="M123">
        <v>48.209316354657098</v>
      </c>
      <c r="N123">
        <v>48.209316354657098</v>
      </c>
      <c r="O123">
        <v>3.4185786907355502E-3</v>
      </c>
      <c r="P123">
        <v>2.9229505135387499</v>
      </c>
    </row>
    <row r="124" spans="1:21">
      <c r="A124">
        <v>303.14999999999998</v>
      </c>
      <c r="B124">
        <v>383.15</v>
      </c>
      <c r="C124">
        <v>303.14999999999998</v>
      </c>
      <c r="D124">
        <v>0.65958974243624702</v>
      </c>
      <c r="E124">
        <v>4.497872032988</v>
      </c>
      <c r="F124">
        <v>1</v>
      </c>
      <c r="G124">
        <v>0</v>
      </c>
      <c r="H124">
        <v>1793.5882352941201</v>
      </c>
      <c r="I124">
        <v>187.27751481880301</v>
      </c>
      <c r="J124">
        <v>1980.8657501129201</v>
      </c>
      <c r="K124">
        <v>286.31664509285298</v>
      </c>
      <c r="L124">
        <v>0</v>
      </c>
      <c r="M124">
        <v>39.102704386021898</v>
      </c>
      <c r="N124">
        <v>39.102704386021898</v>
      </c>
      <c r="O124">
        <v>3.4185786907355502E-3</v>
      </c>
      <c r="P124">
        <v>2.9229505135387499</v>
      </c>
    </row>
    <row r="125" spans="1:21">
      <c r="A125">
        <v>303.14999999999998</v>
      </c>
      <c r="B125">
        <v>373.15</v>
      </c>
      <c r="C125">
        <v>303.14999999999998</v>
      </c>
      <c r="D125">
        <v>0.65958974243624702</v>
      </c>
      <c r="E125">
        <v>4.497872032988</v>
      </c>
      <c r="F125">
        <v>1</v>
      </c>
      <c r="G125">
        <v>0</v>
      </c>
      <c r="H125">
        <v>1793.5882352941201</v>
      </c>
      <c r="I125">
        <v>164.034315918576</v>
      </c>
      <c r="J125">
        <v>1957.62255121269</v>
      </c>
      <c r="K125">
        <v>277.99926899996802</v>
      </c>
      <c r="L125">
        <v>0</v>
      </c>
      <c r="M125">
        <v>30.7715452614238</v>
      </c>
      <c r="N125">
        <v>30.7715452614238</v>
      </c>
      <c r="O125">
        <v>3.4185786907355502E-3</v>
      </c>
      <c r="P125">
        <v>2.9229505135387499</v>
      </c>
    </row>
    <row r="126" spans="1:21">
      <c r="A126">
        <v>303.14999999999998</v>
      </c>
      <c r="B126">
        <v>363.15</v>
      </c>
      <c r="C126">
        <v>303.14999999999998</v>
      </c>
      <c r="D126">
        <v>0.65958974243624702</v>
      </c>
      <c r="E126">
        <v>4.497872032988</v>
      </c>
      <c r="F126">
        <v>1</v>
      </c>
      <c r="G126">
        <v>0</v>
      </c>
      <c r="H126">
        <v>1793.5882352941201</v>
      </c>
      <c r="I126">
        <v>140.83802294971699</v>
      </c>
      <c r="J126">
        <v>1934.42625824383</v>
      </c>
      <c r="K126">
        <v>269.67629751587202</v>
      </c>
      <c r="L126">
        <v>0</v>
      </c>
      <c r="M126">
        <v>23.269396604661999</v>
      </c>
      <c r="N126">
        <v>23.269396604661999</v>
      </c>
      <c r="O126">
        <v>3.4185786907355502E-3</v>
      </c>
      <c r="P126">
        <v>2.9229505135387499</v>
      </c>
    </row>
    <row r="127" spans="1:21">
      <c r="A127">
        <v>303.14999999999998</v>
      </c>
      <c r="B127">
        <v>353.15</v>
      </c>
      <c r="C127">
        <v>303.14999999999998</v>
      </c>
      <c r="D127">
        <v>0.65958974243624702</v>
      </c>
      <c r="E127">
        <v>4.497872032988</v>
      </c>
      <c r="F127">
        <v>1</v>
      </c>
      <c r="G127">
        <v>0</v>
      </c>
      <c r="H127">
        <v>1793.5882352941201</v>
      </c>
      <c r="I127">
        <v>117.655587797593</v>
      </c>
      <c r="J127">
        <v>1911.2438230917101</v>
      </c>
      <c r="K127">
        <v>244.30060047717799</v>
      </c>
      <c r="L127">
        <v>0</v>
      </c>
      <c r="M127">
        <v>16.658018943450799</v>
      </c>
      <c r="N127">
        <v>16.658018943450799</v>
      </c>
      <c r="O127">
        <v>3.4185786907355502E-3</v>
      </c>
      <c r="P127">
        <v>2.9229505135387499</v>
      </c>
    </row>
    <row r="128" spans="1:21">
      <c r="A128">
        <v>303.14999999999998</v>
      </c>
      <c r="B128">
        <v>343.15</v>
      </c>
      <c r="C128">
        <v>303.14999999999998</v>
      </c>
      <c r="D128">
        <v>0.65958974243624702</v>
      </c>
      <c r="E128">
        <v>4.497872032988</v>
      </c>
      <c r="F128">
        <v>1</v>
      </c>
      <c r="G128">
        <v>0</v>
      </c>
      <c r="H128">
        <v>1793.5882352941201</v>
      </c>
      <c r="I128">
        <v>94.445587282580306</v>
      </c>
      <c r="J128">
        <v>1888.0338225767</v>
      </c>
      <c r="K128">
        <v>215.34277165745701</v>
      </c>
      <c r="L128">
        <v>0</v>
      </c>
      <c r="M128">
        <v>11.0092481168679</v>
      </c>
      <c r="N128">
        <v>11.0092481168679</v>
      </c>
      <c r="O128">
        <v>3.4185786907355502E-3</v>
      </c>
      <c r="P128">
        <v>2.9229505135387499</v>
      </c>
    </row>
    <row r="129" spans="1:16">
      <c r="A129">
        <v>303.14999999999998</v>
      </c>
      <c r="B129">
        <v>333.15</v>
      </c>
      <c r="C129">
        <v>303.14999999999998</v>
      </c>
      <c r="D129">
        <v>0.65958974243624702</v>
      </c>
      <c r="E129">
        <v>4.497872032988</v>
      </c>
      <c r="F129">
        <v>1</v>
      </c>
      <c r="G129">
        <v>0</v>
      </c>
      <c r="H129">
        <v>1793.5882352941201</v>
      </c>
      <c r="I129">
        <v>71.155279132087699</v>
      </c>
      <c r="J129">
        <v>1864.7435144262099</v>
      </c>
      <c r="K129">
        <v>185.886621358984</v>
      </c>
      <c r="L129">
        <v>0</v>
      </c>
      <c r="M129">
        <v>6.4074992464734501</v>
      </c>
      <c r="N129">
        <v>6.4074992464734501</v>
      </c>
      <c r="O129">
        <v>3.4185786907355502E-3</v>
      </c>
      <c r="P129">
        <v>2.9229505135387499</v>
      </c>
    </row>
    <row r="130" spans="1:16" ht="15.6">
      <c r="A130" s="2" t="s">
        <v>47</v>
      </c>
    </row>
    <row r="131" spans="1:16" ht="15.6">
      <c r="A131" s="2" t="s">
        <v>0</v>
      </c>
      <c r="B131" s="2" t="s">
        <v>1</v>
      </c>
      <c r="C131" s="2" t="s">
        <v>2</v>
      </c>
      <c r="D131" s="2" t="s">
        <v>3</v>
      </c>
      <c r="E131" s="2" t="s">
        <v>4</v>
      </c>
      <c r="F131" s="2" t="s">
        <v>5</v>
      </c>
      <c r="G131" s="2" t="s">
        <v>6</v>
      </c>
      <c r="H131" s="2" t="s">
        <v>7</v>
      </c>
      <c r="I131" s="2" t="s">
        <v>8</v>
      </c>
      <c r="J131" s="2" t="s">
        <v>9</v>
      </c>
      <c r="K131" s="2" t="s">
        <v>10</v>
      </c>
      <c r="L131" s="2" t="s">
        <v>11</v>
      </c>
      <c r="M131" s="2" t="s">
        <v>12</v>
      </c>
      <c r="N131" s="2" t="s">
        <v>13</v>
      </c>
      <c r="O131" s="2" t="s">
        <v>44</v>
      </c>
      <c r="P131" s="2" t="s">
        <v>45</v>
      </c>
    </row>
    <row r="132" spans="1:16">
      <c r="A132">
        <v>303.14999999999998</v>
      </c>
      <c r="B132">
        <v>453.15</v>
      </c>
      <c r="C132">
        <v>426.42534997547898</v>
      </c>
      <c r="D132">
        <v>0.65958974243624702</v>
      </c>
      <c r="E132">
        <v>12.740573399817301</v>
      </c>
      <c r="F132">
        <v>1</v>
      </c>
      <c r="G132">
        <v>294.91942492926398</v>
      </c>
      <c r="H132">
        <v>3084.0958955175001</v>
      </c>
      <c r="I132">
        <v>66.778971475251694</v>
      </c>
      <c r="J132">
        <v>3150.87486699275</v>
      </c>
      <c r="K132">
        <v>469.52740606207601</v>
      </c>
      <c r="L132">
        <v>891.58161188053498</v>
      </c>
      <c r="M132">
        <v>22.1049226995206</v>
      </c>
      <c r="N132">
        <v>913.68653458005497</v>
      </c>
      <c r="O132">
        <v>1.0965577342047899E-2</v>
      </c>
      <c r="P132">
        <v>6.9345098039215696</v>
      </c>
    </row>
    <row r="133" spans="1:16">
      <c r="A133">
        <v>303.14999999999998</v>
      </c>
      <c r="B133">
        <v>443.15</v>
      </c>
      <c r="C133">
        <v>423.07187077361601</v>
      </c>
      <c r="D133">
        <v>0.65958974243624702</v>
      </c>
      <c r="E133">
        <v>11.4590529420813</v>
      </c>
      <c r="F133">
        <v>1</v>
      </c>
      <c r="G133">
        <v>286.780197476333</v>
      </c>
      <c r="H133">
        <v>3075.9566680645698</v>
      </c>
      <c r="I133">
        <v>49.739995254253401</v>
      </c>
      <c r="J133">
        <v>3125.6966633188199</v>
      </c>
      <c r="K133">
        <v>446.97672923913001</v>
      </c>
      <c r="L133">
        <v>871.89554195217397</v>
      </c>
      <c r="M133">
        <v>15.7138651373022</v>
      </c>
      <c r="N133">
        <v>887.60940708947703</v>
      </c>
      <c r="O133">
        <v>1.0965577342047899E-2</v>
      </c>
      <c r="P133">
        <v>6.9345098039215696</v>
      </c>
    </row>
    <row r="134" spans="1:16">
      <c r="A134">
        <v>303.14999999999998</v>
      </c>
      <c r="B134">
        <v>433.15</v>
      </c>
      <c r="C134">
        <v>419.720420429885</v>
      </c>
      <c r="D134">
        <v>0.65958974243624702</v>
      </c>
      <c r="E134">
        <v>10.289666415701101</v>
      </c>
      <c r="F134">
        <v>1</v>
      </c>
      <c r="G134">
        <v>278.65240319728298</v>
      </c>
      <c r="H134">
        <v>3067.82887378552</v>
      </c>
      <c r="I134">
        <v>32.990852636764998</v>
      </c>
      <c r="J134">
        <v>3100.8197264222799</v>
      </c>
      <c r="K134">
        <v>424.57514990838899</v>
      </c>
      <c r="L134">
        <v>852.03884351835995</v>
      </c>
      <c r="M134">
        <v>9.9014448638565096</v>
      </c>
      <c r="N134">
        <v>861.94028838221698</v>
      </c>
      <c r="O134">
        <v>1.0965577342047899E-2</v>
      </c>
      <c r="P134">
        <v>6.9345098039215696</v>
      </c>
    </row>
    <row r="135" spans="1:16">
      <c r="A135">
        <v>303.14999999999998</v>
      </c>
      <c r="B135">
        <v>423.15</v>
      </c>
      <c r="C135">
        <v>416.36959943763298</v>
      </c>
      <c r="D135">
        <v>0.65958974243624702</v>
      </c>
      <c r="E135">
        <v>9.2238088599521593</v>
      </c>
      <c r="F135">
        <v>1</v>
      </c>
      <c r="G135">
        <v>270.53264032573998</v>
      </c>
      <c r="H135">
        <v>3059.7091109139801</v>
      </c>
      <c r="I135">
        <v>16.520736686254299</v>
      </c>
      <c r="J135">
        <v>3076.2298476002302</v>
      </c>
      <c r="K135">
        <v>402.32176252860597</v>
      </c>
      <c r="L135">
        <v>831.99887888368005</v>
      </c>
      <c r="M135">
        <v>4.6850724384981897</v>
      </c>
      <c r="N135">
        <v>836.68395132217802</v>
      </c>
      <c r="O135">
        <v>1.0965577342047899E-2</v>
      </c>
      <c r="P135">
        <v>6.9345098039215696</v>
      </c>
    </row>
    <row r="136" spans="1:16">
      <c r="A136">
        <v>303.14999999999998</v>
      </c>
      <c r="B136">
        <v>413.15</v>
      </c>
      <c r="C136">
        <v>413.01790991274601</v>
      </c>
      <c r="D136">
        <v>0.65958974243624702</v>
      </c>
      <c r="E136">
        <v>8.2534608239897995</v>
      </c>
      <c r="F136">
        <v>1</v>
      </c>
      <c r="G136">
        <v>262.41727986156798</v>
      </c>
      <c r="H136">
        <v>3051.5937504498002</v>
      </c>
      <c r="I136">
        <v>0.31928801058452699</v>
      </c>
      <c r="J136">
        <v>3051.91303846039</v>
      </c>
      <c r="K136">
        <v>380.21534030548497</v>
      </c>
      <c r="L136">
        <v>811.76195806023804</v>
      </c>
      <c r="M136">
        <v>8.5009515101774194E-2</v>
      </c>
      <c r="N136">
        <v>811.84696757534005</v>
      </c>
      <c r="O136">
        <v>1.0965577342047899E-2</v>
      </c>
      <c r="P136">
        <v>6.9345098039215696</v>
      </c>
    </row>
    <row r="137" spans="1:16">
      <c r="A137">
        <v>303.14999999999998</v>
      </c>
      <c r="B137">
        <v>403.15</v>
      </c>
      <c r="C137">
        <v>403.15</v>
      </c>
      <c r="D137">
        <v>0.65958974243624702</v>
      </c>
      <c r="E137">
        <v>5.8863851618323704</v>
      </c>
      <c r="F137">
        <v>1</v>
      </c>
      <c r="G137">
        <v>238.562146567111</v>
      </c>
      <c r="H137">
        <v>3027.7386171553499</v>
      </c>
      <c r="I137">
        <v>0</v>
      </c>
      <c r="J137">
        <v>3027.7386171553499</v>
      </c>
      <c r="K137">
        <v>334.21790676387798</v>
      </c>
      <c r="L137">
        <v>751.02036888387602</v>
      </c>
      <c r="M137">
        <v>0</v>
      </c>
      <c r="N137">
        <v>751.02036888387602</v>
      </c>
      <c r="O137">
        <v>1.0965577342047899E-2</v>
      </c>
      <c r="P137">
        <v>6.9345098039215696</v>
      </c>
    </row>
    <row r="138" spans="1:16">
      <c r="A138">
        <v>303.14999999999998</v>
      </c>
      <c r="B138">
        <v>393.15</v>
      </c>
      <c r="C138">
        <v>393.15</v>
      </c>
      <c r="D138">
        <v>0.65958974243624702</v>
      </c>
      <c r="E138">
        <v>4.1075150354471397</v>
      </c>
      <c r="F138">
        <v>1</v>
      </c>
      <c r="G138">
        <v>214.44524133291699</v>
      </c>
      <c r="H138">
        <v>3003.6217119211501</v>
      </c>
      <c r="I138">
        <v>0</v>
      </c>
      <c r="J138">
        <v>3003.6217119211501</v>
      </c>
      <c r="K138">
        <v>283.82493726721299</v>
      </c>
      <c r="L138">
        <v>687.58986156150002</v>
      </c>
      <c r="M138">
        <v>0</v>
      </c>
      <c r="N138">
        <v>687.58986156150002</v>
      </c>
      <c r="O138">
        <v>1.0965577342047899E-2</v>
      </c>
      <c r="P138">
        <v>6.9345098039215696</v>
      </c>
    </row>
    <row r="139" spans="1:16">
      <c r="A139">
        <v>303.14999999999998</v>
      </c>
      <c r="B139">
        <v>383.15</v>
      </c>
      <c r="C139">
        <v>383.15</v>
      </c>
      <c r="D139">
        <v>0.65958974243624702</v>
      </c>
      <c r="E139">
        <v>2.81288874068977</v>
      </c>
      <c r="F139">
        <v>1</v>
      </c>
      <c r="G139">
        <v>190.38626733816301</v>
      </c>
      <c r="H139">
        <v>2979.5627379264001</v>
      </c>
      <c r="I139">
        <v>0</v>
      </c>
      <c r="J139">
        <v>2979.5627379264001</v>
      </c>
      <c r="K139">
        <v>229.02515310467899</v>
      </c>
      <c r="L139">
        <v>622.11932411356395</v>
      </c>
      <c r="M139">
        <v>0</v>
      </c>
      <c r="N139">
        <v>622.11932411356395</v>
      </c>
      <c r="O139">
        <v>1.0965577342047899E-2</v>
      </c>
      <c r="P139">
        <v>6.9345098039215696</v>
      </c>
    </row>
    <row r="140" spans="1:16">
      <c r="A140">
        <v>303.14999999999998</v>
      </c>
      <c r="B140">
        <v>373.15</v>
      </c>
      <c r="C140">
        <v>373.15</v>
      </c>
      <c r="D140">
        <v>0.65958974243624702</v>
      </c>
      <c r="E140">
        <v>1.88761339925877</v>
      </c>
      <c r="F140">
        <v>1</v>
      </c>
      <c r="G140">
        <v>166.38522458285101</v>
      </c>
      <c r="H140">
        <v>2955.5616951710899</v>
      </c>
      <c r="I140">
        <v>0</v>
      </c>
      <c r="J140">
        <v>2955.5616951710899</v>
      </c>
      <c r="K140">
        <v>169.21468882562999</v>
      </c>
      <c r="L140">
        <v>554.44008753041896</v>
      </c>
      <c r="M140">
        <v>0</v>
      </c>
      <c r="N140">
        <v>554.44008753041896</v>
      </c>
      <c r="O140">
        <v>1.0965577342047899E-2</v>
      </c>
      <c r="P140">
        <v>6.9345098039215696</v>
      </c>
    </row>
    <row r="141" spans="1:16">
      <c r="A141">
        <v>303.14999999999998</v>
      </c>
      <c r="B141">
        <v>363.15</v>
      </c>
      <c r="C141">
        <v>363.15</v>
      </c>
      <c r="D141">
        <v>0.65958974243624702</v>
      </c>
      <c r="E141">
        <v>1.2391749190555801</v>
      </c>
      <c r="F141">
        <v>1</v>
      </c>
      <c r="G141">
        <v>142.44211306697801</v>
      </c>
      <c r="H141">
        <v>2931.6185836552099</v>
      </c>
      <c r="I141">
        <v>0</v>
      </c>
      <c r="J141">
        <v>2931.6185836552099</v>
      </c>
      <c r="K141">
        <v>103.61841743994501</v>
      </c>
      <c r="L141">
        <v>484.36490436269497</v>
      </c>
      <c r="M141">
        <v>0</v>
      </c>
      <c r="N141">
        <v>484.36490436269497</v>
      </c>
      <c r="O141">
        <v>1.0965577342047899E-2</v>
      </c>
      <c r="P141">
        <v>6.9345098039215696</v>
      </c>
    </row>
    <row r="142" spans="1:16">
      <c r="A142">
        <v>303.14999999999998</v>
      </c>
      <c r="B142">
        <v>353.15</v>
      </c>
      <c r="C142">
        <v>353.15</v>
      </c>
      <c r="D142">
        <v>0.65958974243624702</v>
      </c>
      <c r="E142">
        <v>0.79432959622243604</v>
      </c>
      <c r="F142">
        <v>1</v>
      </c>
      <c r="G142">
        <v>118.55693279054699</v>
      </c>
      <c r="H142">
        <v>2907.7334033787802</v>
      </c>
      <c r="I142">
        <v>0</v>
      </c>
      <c r="J142">
        <v>2907.7334033787802</v>
      </c>
      <c r="K142">
        <v>31.254424027439001</v>
      </c>
      <c r="L142">
        <v>411.68531833198102</v>
      </c>
      <c r="M142">
        <v>0</v>
      </c>
      <c r="N142">
        <v>411.68531833198102</v>
      </c>
      <c r="O142">
        <v>1.0965577342047899E-2</v>
      </c>
      <c r="P142">
        <v>6.9345098039215696</v>
      </c>
    </row>
    <row r="143" spans="1:16">
      <c r="A143">
        <v>303.14999999999998</v>
      </c>
      <c r="B143">
        <v>343.15</v>
      </c>
      <c r="C143">
        <v>343.15</v>
      </c>
      <c r="D143">
        <v>0.65958974243624702</v>
      </c>
      <c r="E143">
        <v>0.49614939162164601</v>
      </c>
      <c r="F143">
        <v>1</v>
      </c>
      <c r="G143">
        <v>94.729683753556102</v>
      </c>
      <c r="H143">
        <v>2883.9061543417902</v>
      </c>
      <c r="I143">
        <v>0</v>
      </c>
      <c r="J143">
        <v>2883.9061543417902</v>
      </c>
      <c r="K143">
        <v>0</v>
      </c>
      <c r="L143">
        <v>336.16857401623702</v>
      </c>
      <c r="M143">
        <v>0</v>
      </c>
      <c r="N143">
        <v>336.16857401623702</v>
      </c>
      <c r="O143">
        <v>1.0965577342047899E-2</v>
      </c>
      <c r="P143">
        <v>6.9345098039215696</v>
      </c>
    </row>
    <row r="144" spans="1:16">
      <c r="A144">
        <v>303.14999999999998</v>
      </c>
      <c r="B144">
        <v>333.15</v>
      </c>
      <c r="C144">
        <v>333.15</v>
      </c>
      <c r="D144">
        <v>0.65958974243624702</v>
      </c>
      <c r="E144">
        <v>0.30126878538662399</v>
      </c>
      <c r="F144">
        <v>1</v>
      </c>
      <c r="G144">
        <v>70.960365956006001</v>
      </c>
      <c r="H144">
        <v>2860.1368365442399</v>
      </c>
      <c r="I144">
        <v>0</v>
      </c>
      <c r="J144">
        <v>2860.1368365442399</v>
      </c>
      <c r="K144">
        <v>0</v>
      </c>
      <c r="L144">
        <v>257.55396997246601</v>
      </c>
      <c r="M144">
        <v>0</v>
      </c>
      <c r="N144">
        <v>257.55396997246601</v>
      </c>
      <c r="O144">
        <v>1.0965577342047899E-2</v>
      </c>
      <c r="P144">
        <v>6.9345098039215696</v>
      </c>
    </row>
    <row r="145" spans="1:16" ht="15.6">
      <c r="A145" s="2" t="s">
        <v>48</v>
      </c>
    </row>
    <row r="146" spans="1:16" ht="15.6">
      <c r="A146" s="2" t="s">
        <v>0</v>
      </c>
      <c r="B146" s="2" t="s">
        <v>1</v>
      </c>
      <c r="C146" s="2" t="s">
        <v>2</v>
      </c>
      <c r="D146" s="2" t="s">
        <v>3</v>
      </c>
      <c r="E146" s="2" t="s">
        <v>4</v>
      </c>
      <c r="F146" s="2" t="s">
        <v>5</v>
      </c>
      <c r="G146" s="2" t="s">
        <v>6</v>
      </c>
      <c r="H146" s="2" t="s">
        <v>7</v>
      </c>
      <c r="I146" s="2" t="s">
        <v>8</v>
      </c>
      <c r="J146" s="2" t="s">
        <v>9</v>
      </c>
      <c r="K146" s="2" t="s">
        <v>10</v>
      </c>
      <c r="L146" s="2" t="s">
        <v>11</v>
      </c>
      <c r="M146" s="2" t="s">
        <v>12</v>
      </c>
      <c r="N146" s="2" t="s">
        <v>13</v>
      </c>
      <c r="O146" s="2" t="s">
        <v>44</v>
      </c>
      <c r="P146" s="2" t="s">
        <v>45</v>
      </c>
    </row>
    <row r="147" spans="1:16">
      <c r="A147">
        <v>303.14999999999998</v>
      </c>
      <c r="B147">
        <v>453.15</v>
      </c>
      <c r="C147">
        <v>303.14999999999998</v>
      </c>
      <c r="D147">
        <v>6.5362581880672899E-2</v>
      </c>
      <c r="E147">
        <v>0.64958974243624701</v>
      </c>
      <c r="F147">
        <v>1</v>
      </c>
      <c r="G147">
        <v>0</v>
      </c>
      <c r="H147">
        <v>2437.1176470588198</v>
      </c>
      <c r="I147">
        <v>336.87468832282798</v>
      </c>
      <c r="J147">
        <v>2773.9923353816498</v>
      </c>
      <c r="K147">
        <v>399.52502901222903</v>
      </c>
      <c r="L147">
        <v>0</v>
      </c>
      <c r="M147">
        <v>111.510985873164</v>
      </c>
      <c r="N147">
        <v>111.510985873164</v>
      </c>
      <c r="O147">
        <v>3.9469654528478098E-3</v>
      </c>
      <c r="P147">
        <v>3.50588235294118</v>
      </c>
    </row>
    <row r="148" spans="1:16">
      <c r="A148">
        <v>303.14999999999998</v>
      </c>
      <c r="B148">
        <v>443.15</v>
      </c>
      <c r="C148">
        <v>303.14999999999998</v>
      </c>
      <c r="D148">
        <v>6.5362581880672899E-2</v>
      </c>
      <c r="E148">
        <v>0.64958974243624701</v>
      </c>
      <c r="F148">
        <v>1</v>
      </c>
      <c r="G148">
        <v>0</v>
      </c>
      <c r="H148">
        <v>2437.1176470588198</v>
      </c>
      <c r="I148">
        <v>313.165595194057</v>
      </c>
      <c r="J148">
        <v>2750.28324225288</v>
      </c>
      <c r="K148">
        <v>389.99765573722999</v>
      </c>
      <c r="L148">
        <v>0</v>
      </c>
      <c r="M148">
        <v>98.935311581107797</v>
      </c>
      <c r="N148">
        <v>98.935311581107797</v>
      </c>
      <c r="O148">
        <v>3.9469654528478098E-3</v>
      </c>
      <c r="P148">
        <v>3.50588235294118</v>
      </c>
    </row>
    <row r="149" spans="1:16">
      <c r="A149">
        <v>303.14999999999998</v>
      </c>
      <c r="B149">
        <v>433.15</v>
      </c>
      <c r="C149">
        <v>303.14999999999998</v>
      </c>
      <c r="D149">
        <v>6.5362581880672899E-2</v>
      </c>
      <c r="E149">
        <v>0.64958974243624701</v>
      </c>
      <c r="F149">
        <v>1</v>
      </c>
      <c r="G149">
        <v>0</v>
      </c>
      <c r="H149">
        <v>2437.1176470588198</v>
      </c>
      <c r="I149">
        <v>289.65845205740402</v>
      </c>
      <c r="J149">
        <v>2726.7760991162299</v>
      </c>
      <c r="K149">
        <v>380.50515563749502</v>
      </c>
      <c r="L149">
        <v>0</v>
      </c>
      <c r="M149">
        <v>86.934315519941094</v>
      </c>
      <c r="N149">
        <v>86.934315519941094</v>
      </c>
      <c r="O149">
        <v>3.9469654528478098E-3</v>
      </c>
      <c r="P149">
        <v>3.50588235294118</v>
      </c>
    </row>
    <row r="150" spans="1:16">
      <c r="A150">
        <v>303.14999999999998</v>
      </c>
      <c r="B150">
        <v>423.15</v>
      </c>
      <c r="C150">
        <v>303.14999999999998</v>
      </c>
      <c r="D150">
        <v>6.5362581880672899E-2</v>
      </c>
      <c r="E150">
        <v>0.64958974243624701</v>
      </c>
      <c r="F150">
        <v>1</v>
      </c>
      <c r="G150">
        <v>0</v>
      </c>
      <c r="H150">
        <v>2437.1176470588198</v>
      </c>
      <c r="I150">
        <v>266.34962761112803</v>
      </c>
      <c r="J150">
        <v>2703.4672746699498</v>
      </c>
      <c r="K150">
        <v>371.04804975386003</v>
      </c>
      <c r="L150">
        <v>0</v>
      </c>
      <c r="M150">
        <v>75.533393154520397</v>
      </c>
      <c r="N150">
        <v>75.533393154520397</v>
      </c>
      <c r="O150">
        <v>3.9469654528478098E-3</v>
      </c>
      <c r="P150">
        <v>3.50588235294118</v>
      </c>
    </row>
    <row r="151" spans="1:16">
      <c r="A151">
        <v>303.14999999999998</v>
      </c>
      <c r="B151">
        <v>413.15</v>
      </c>
      <c r="C151">
        <v>303.14999999999998</v>
      </c>
      <c r="D151">
        <v>6.5362581880672899E-2</v>
      </c>
      <c r="E151">
        <v>0.64958974243624701</v>
      </c>
      <c r="F151">
        <v>1</v>
      </c>
      <c r="G151">
        <v>0</v>
      </c>
      <c r="H151">
        <v>2437.1176470588198</v>
      </c>
      <c r="I151">
        <v>243.235105041651</v>
      </c>
      <c r="J151">
        <v>2680.3527521004698</v>
      </c>
      <c r="K151">
        <v>361.62681090225101</v>
      </c>
      <c r="L151">
        <v>0</v>
      </c>
      <c r="M151">
        <v>64.760647596712005</v>
      </c>
      <c r="N151">
        <v>64.760647596712005</v>
      </c>
      <c r="O151">
        <v>3.9469654528478098E-3</v>
      </c>
      <c r="P151">
        <v>3.50588235294118</v>
      </c>
    </row>
    <row r="152" spans="1:16">
      <c r="A152">
        <v>303.14999999999998</v>
      </c>
      <c r="B152">
        <v>403.15</v>
      </c>
      <c r="C152">
        <v>303.14999999999998</v>
      </c>
      <c r="D152">
        <v>6.5362581880672899E-2</v>
      </c>
      <c r="E152">
        <v>0.64958974243624701</v>
      </c>
      <c r="F152">
        <v>1</v>
      </c>
      <c r="G152">
        <v>0</v>
      </c>
      <c r="H152">
        <v>2437.1176470588198</v>
      </c>
      <c r="I152">
        <v>220.31042735610799</v>
      </c>
      <c r="J152">
        <v>2657.4280744149301</v>
      </c>
      <c r="K152">
        <v>352.24179418747701</v>
      </c>
      <c r="L152">
        <v>0</v>
      </c>
      <c r="M152">
        <v>54.647259669132502</v>
      </c>
      <c r="N152">
        <v>54.647259669132502</v>
      </c>
      <c r="O152">
        <v>3.9469654528478098E-3</v>
      </c>
      <c r="P152">
        <v>3.50588235294118</v>
      </c>
    </row>
    <row r="153" spans="1:16">
      <c r="A153">
        <v>303.14999999999998</v>
      </c>
      <c r="B153">
        <v>393.15</v>
      </c>
      <c r="C153">
        <v>303.14999999999998</v>
      </c>
      <c r="D153">
        <v>6.5362581880672899E-2</v>
      </c>
      <c r="E153">
        <v>0.64958974243624701</v>
      </c>
      <c r="F153">
        <v>1</v>
      </c>
      <c r="G153">
        <v>0</v>
      </c>
      <c r="H153">
        <v>2437.1176470588198</v>
      </c>
      <c r="I153">
        <v>197.570630146837</v>
      </c>
      <c r="J153">
        <v>2634.6882772056601</v>
      </c>
      <c r="K153">
        <v>342.89332702929499</v>
      </c>
      <c r="L153">
        <v>0</v>
      </c>
      <c r="M153">
        <v>45.227919911523202</v>
      </c>
      <c r="N153">
        <v>45.227919911523202</v>
      </c>
      <c r="O153">
        <v>3.9469654528478098E-3</v>
      </c>
      <c r="P153">
        <v>3.50588235294118</v>
      </c>
    </row>
    <row r="154" spans="1:16">
      <c r="A154">
        <v>303.14999999999998</v>
      </c>
      <c r="B154">
        <v>383.15</v>
      </c>
      <c r="C154">
        <v>303.14999999999998</v>
      </c>
      <c r="D154">
        <v>6.5362581880672899E-2</v>
      </c>
      <c r="E154">
        <v>0.64958974243624701</v>
      </c>
      <c r="F154">
        <v>1</v>
      </c>
      <c r="G154">
        <v>0</v>
      </c>
      <c r="H154">
        <v>2437.1176470588198</v>
      </c>
      <c r="I154">
        <v>175.01015797762901</v>
      </c>
      <c r="J154">
        <v>2612.1278050364499</v>
      </c>
      <c r="K154">
        <v>333.581608969314</v>
      </c>
      <c r="L154">
        <v>0</v>
      </c>
      <c r="M154">
        <v>36.541335347018901</v>
      </c>
      <c r="N154">
        <v>36.541335347018901</v>
      </c>
      <c r="O154">
        <v>3.9469654528478098E-3</v>
      </c>
      <c r="P154">
        <v>3.50588235294118</v>
      </c>
    </row>
    <row r="155" spans="1:16">
      <c r="A155">
        <v>303.14999999999998</v>
      </c>
      <c r="B155">
        <v>373.15</v>
      </c>
      <c r="C155">
        <v>303.14999999999998</v>
      </c>
      <c r="D155">
        <v>6.5362581880672899E-2</v>
      </c>
      <c r="E155">
        <v>0.64958974243624701</v>
      </c>
      <c r="F155">
        <v>1</v>
      </c>
      <c r="G155">
        <v>0</v>
      </c>
      <c r="H155">
        <v>2437.1176470588198</v>
      </c>
      <c r="I155">
        <v>152.62275919016801</v>
      </c>
      <c r="J155">
        <v>2589.74040624899</v>
      </c>
      <c r="K155">
        <v>324.30672002464797</v>
      </c>
      <c r="L155">
        <v>0</v>
      </c>
      <c r="M155">
        <v>28.630827129336001</v>
      </c>
      <c r="N155">
        <v>28.630827129336001</v>
      </c>
      <c r="O155">
        <v>3.9469654528478098E-3</v>
      </c>
      <c r="P155">
        <v>3.50588235294118</v>
      </c>
    </row>
    <row r="156" spans="1:16">
      <c r="A156">
        <v>303.14999999999998</v>
      </c>
      <c r="B156">
        <v>363.15</v>
      </c>
      <c r="C156">
        <v>303.14999999999998</v>
      </c>
      <c r="D156">
        <v>6.5362581880672899E-2</v>
      </c>
      <c r="E156">
        <v>0.64958974243624701</v>
      </c>
      <c r="F156">
        <v>1</v>
      </c>
      <c r="G156">
        <v>0</v>
      </c>
      <c r="H156">
        <v>2437.1176470588198</v>
      </c>
      <c r="I156">
        <v>130.40135195016899</v>
      </c>
      <c r="J156">
        <v>2567.5189990089898</v>
      </c>
      <c r="K156">
        <v>315.06859663199702</v>
      </c>
      <c r="L156">
        <v>0</v>
      </c>
      <c r="M156">
        <v>21.545039562192301</v>
      </c>
      <c r="N156">
        <v>21.545039562192301</v>
      </c>
      <c r="O156">
        <v>3.9469654528478098E-3</v>
      </c>
      <c r="P156">
        <v>3.50588235294118</v>
      </c>
    </row>
    <row r="157" spans="1:16">
      <c r="A157">
        <v>303.14999999999998</v>
      </c>
      <c r="B157">
        <v>353.15</v>
      </c>
      <c r="C157">
        <v>303.14999999999998</v>
      </c>
      <c r="D157">
        <v>6.5362581880672899E-2</v>
      </c>
      <c r="E157">
        <v>0.64958974243624701</v>
      </c>
      <c r="F157">
        <v>1</v>
      </c>
      <c r="G157">
        <v>0</v>
      </c>
      <c r="H157">
        <v>2437.1176470588198</v>
      </c>
      <c r="I157">
        <v>108.33785150538</v>
      </c>
      <c r="J157">
        <v>2545.4554985641998</v>
      </c>
      <c r="K157">
        <v>305.86700884357202</v>
      </c>
      <c r="L157">
        <v>0</v>
      </c>
      <c r="M157">
        <v>15.338786847710599</v>
      </c>
      <c r="N157">
        <v>15.338786847710599</v>
      </c>
      <c r="O157">
        <v>3.9469654528478098E-3</v>
      </c>
      <c r="P157">
        <v>3.50588235294118</v>
      </c>
    </row>
    <row r="158" spans="1:16">
      <c r="A158">
        <v>303.14999999999998</v>
      </c>
      <c r="B158">
        <v>343.15</v>
      </c>
      <c r="C158">
        <v>303.14999999999998</v>
      </c>
      <c r="D158">
        <v>6.5362581880672899E-2</v>
      </c>
      <c r="E158">
        <v>0.64958974243624701</v>
      </c>
      <c r="F158">
        <v>1</v>
      </c>
      <c r="G158">
        <v>0</v>
      </c>
      <c r="H158">
        <v>2437.1176470588198</v>
      </c>
      <c r="I158">
        <v>86.422944482177002</v>
      </c>
      <c r="J158">
        <v>2523.5405915410001</v>
      </c>
      <c r="K158">
        <v>296.70147775492302</v>
      </c>
      <c r="L158">
        <v>0</v>
      </c>
      <c r="M158">
        <v>10.074071919822501</v>
      </c>
      <c r="N158">
        <v>10.074071919822501</v>
      </c>
      <c r="O158">
        <v>3.9469654528478098E-3</v>
      </c>
      <c r="P158">
        <v>3.50588235294118</v>
      </c>
    </row>
    <row r="159" spans="1:16">
      <c r="A159">
        <v>303.14999999999998</v>
      </c>
      <c r="B159">
        <v>333.15</v>
      </c>
      <c r="C159">
        <v>303.14999999999998</v>
      </c>
      <c r="D159">
        <v>6.5362581880672899E-2</v>
      </c>
      <c r="E159">
        <v>0.64958974243624701</v>
      </c>
      <c r="F159">
        <v>1</v>
      </c>
      <c r="G159">
        <v>0</v>
      </c>
      <c r="H159">
        <v>2437.1176470588198</v>
      </c>
      <c r="I159">
        <v>64.645789938198902</v>
      </c>
      <c r="J159">
        <v>2501.7634369970201</v>
      </c>
      <c r="K159">
        <v>279.23147659738203</v>
      </c>
      <c r="L159">
        <v>0</v>
      </c>
      <c r="M159">
        <v>5.8213228219899902</v>
      </c>
      <c r="N159">
        <v>5.8213228219899902</v>
      </c>
      <c r="O159">
        <v>3.9469654528478098E-3</v>
      </c>
      <c r="P159">
        <v>3.50588235294118</v>
      </c>
    </row>
  </sheetData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3"/>
  <sheetViews>
    <sheetView topLeftCell="A40" workbookViewId="0">
      <selection activeCell="F9" sqref="F9"/>
    </sheetView>
  </sheetViews>
  <sheetFormatPr defaultRowHeight="14.4"/>
  <cols>
    <col min="4" max="4" width="11.88671875" customWidth="1"/>
    <col min="10" max="10" width="11" customWidth="1"/>
    <col min="14" max="14" width="11.109375" customWidth="1"/>
  </cols>
  <sheetData>
    <row r="1" spans="1:23">
      <c r="A1" s="1" t="s">
        <v>35</v>
      </c>
    </row>
    <row r="2" spans="1:23">
      <c r="A2" s="1" t="s">
        <v>34</v>
      </c>
    </row>
    <row r="3" spans="1:23" ht="15.6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  <c r="N3" s="2" t="s">
        <v>13</v>
      </c>
      <c r="O3" s="2" t="s">
        <v>14</v>
      </c>
      <c r="P3" s="2" t="s">
        <v>15</v>
      </c>
      <c r="Q3" s="2" t="s">
        <v>1</v>
      </c>
      <c r="R3" s="2" t="s">
        <v>2</v>
      </c>
      <c r="T3" s="2" t="s">
        <v>49</v>
      </c>
      <c r="U3" s="2" t="s">
        <v>24</v>
      </c>
      <c r="V3" s="2" t="s">
        <v>25</v>
      </c>
    </row>
    <row r="4" spans="1:23">
      <c r="A4">
        <v>303.14999999999998</v>
      </c>
      <c r="B4">
        <v>453.15</v>
      </c>
      <c r="C4">
        <v>380.16810884338503</v>
      </c>
      <c r="D4">
        <v>6.5362581880672899E-2</v>
      </c>
      <c r="E4">
        <v>2.50292627559161</v>
      </c>
      <c r="F4">
        <v>1</v>
      </c>
      <c r="G4">
        <v>183.223355920204</v>
      </c>
      <c r="H4">
        <v>2972.3998265084401</v>
      </c>
      <c r="I4">
        <v>170.81505250919599</v>
      </c>
      <c r="J4">
        <v>3143.2148790176302</v>
      </c>
      <c r="K4">
        <v>550.21906495861595</v>
      </c>
      <c r="L4">
        <v>602.17732113451996</v>
      </c>
      <c r="M4">
        <v>56.542552965639203</v>
      </c>
      <c r="N4">
        <v>658.71987410015902</v>
      </c>
      <c r="O4">
        <v>1.23362745098039E-2</v>
      </c>
      <c r="P4">
        <v>6.9345098039215696</v>
      </c>
      <c r="Q4">
        <f>B4-273.15</f>
        <v>180</v>
      </c>
      <c r="R4">
        <f>C4-273.15</f>
        <v>107.01810884338505</v>
      </c>
      <c r="S4">
        <v>516.32872999999995</v>
      </c>
      <c r="T4">
        <f>K4/J4</f>
        <v>0.17504977742106501</v>
      </c>
      <c r="U4">
        <f>K4/O4</f>
        <v>44601.720277977372</v>
      </c>
      <c r="V4">
        <f>K4/P4</f>
        <v>79.345055456906096</v>
      </c>
      <c r="W4">
        <f>K4/J4</f>
        <v>0.17504977742106501</v>
      </c>
    </row>
    <row r="5" spans="1:23">
      <c r="A5">
        <v>303.14999999999998</v>
      </c>
      <c r="B5">
        <v>443.15</v>
      </c>
      <c r="C5">
        <v>377.45965475830798</v>
      </c>
      <c r="D5">
        <v>6.5362581880672899E-2</v>
      </c>
      <c r="E5">
        <v>2.2474954827134899</v>
      </c>
      <c r="F5">
        <v>1</v>
      </c>
      <c r="G5">
        <v>176.721742032751</v>
      </c>
      <c r="H5">
        <v>2965.8982126209899</v>
      </c>
      <c r="I5">
        <v>152.75124290884</v>
      </c>
      <c r="J5">
        <v>3118.64945552983</v>
      </c>
      <c r="K5">
        <v>526.79430320867903</v>
      </c>
      <c r="L5">
        <v>583.88987922237595</v>
      </c>
      <c r="M5">
        <v>48.257190583860002</v>
      </c>
      <c r="N5">
        <v>632.147069806236</v>
      </c>
      <c r="O5">
        <v>1.23362745098039E-2</v>
      </c>
      <c r="P5">
        <v>6.9345098039215696</v>
      </c>
      <c r="Q5">
        <f t="shared" ref="Q5:Q16" si="0">B5-273.15</f>
        <v>170</v>
      </c>
      <c r="R5">
        <f t="shared" ref="R5:R16" si="1">C5-273.15</f>
        <v>104.309654758308</v>
      </c>
      <c r="S5">
        <v>493.17225999999999</v>
      </c>
      <c r="T5">
        <f t="shared" ref="T5:T16" si="2">K5/J5</f>
        <v>0.16891744670905359</v>
      </c>
      <c r="U5">
        <f t="shared" ref="U5:U16" si="3">K5/O5</f>
        <v>42702.868097659819</v>
      </c>
      <c r="V5">
        <f t="shared" ref="V5:V16" si="4">K5/P5</f>
        <v>75.967057240407811</v>
      </c>
      <c r="W5">
        <f t="shared" ref="W5:W16" si="5">K5/J5</f>
        <v>0.16891744670905359</v>
      </c>
    </row>
    <row r="6" spans="1:23">
      <c r="A6">
        <v>303.14999999999998</v>
      </c>
      <c r="B6">
        <v>433.15</v>
      </c>
      <c r="C6">
        <v>374.75205916553699</v>
      </c>
      <c r="D6">
        <v>6.5362581880672899E-2</v>
      </c>
      <c r="E6">
        <v>2.0150646911397501</v>
      </c>
      <c r="F6">
        <v>1</v>
      </c>
      <c r="G6">
        <v>170.22643660178599</v>
      </c>
      <c r="H6">
        <v>2959.40290719002</v>
      </c>
      <c r="I6">
        <v>134.92430961286101</v>
      </c>
      <c r="J6">
        <v>3094.3272168028798</v>
      </c>
      <c r="K6">
        <v>503.56544722589899</v>
      </c>
      <c r="L6">
        <v>565.43876643965405</v>
      </c>
      <c r="M6">
        <v>40.494425140648502</v>
      </c>
      <c r="N6">
        <v>605.93319158030204</v>
      </c>
      <c r="O6">
        <v>1.23362745098039E-2</v>
      </c>
      <c r="P6">
        <v>6.9345098039215696</v>
      </c>
      <c r="Q6">
        <f t="shared" si="0"/>
        <v>160</v>
      </c>
      <c r="R6">
        <f t="shared" si="1"/>
        <v>101.60205916553701</v>
      </c>
      <c r="S6">
        <v>470.19679000000002</v>
      </c>
      <c r="T6">
        <f t="shared" si="2"/>
        <v>0.16273826649341655</v>
      </c>
      <c r="U6">
        <f t="shared" si="3"/>
        <v>40819.896381659215</v>
      </c>
      <c r="V6">
        <f t="shared" si="4"/>
        <v>72.617309869707753</v>
      </c>
      <c r="W6">
        <f t="shared" si="5"/>
        <v>0.16273826649341655</v>
      </c>
    </row>
    <row r="7" spans="1:23">
      <c r="A7">
        <v>303.14999999999998</v>
      </c>
      <c r="B7">
        <v>423.15</v>
      </c>
      <c r="C7">
        <v>372.04411269781701</v>
      </c>
      <c r="D7">
        <v>6.5362581880672899E-2</v>
      </c>
      <c r="E7">
        <v>1.8037768940677701</v>
      </c>
      <c r="F7">
        <v>1</v>
      </c>
      <c r="G7">
        <v>163.73453725741501</v>
      </c>
      <c r="H7">
        <v>2952.9110078456501</v>
      </c>
      <c r="I7">
        <v>117.33075077582301</v>
      </c>
      <c r="J7">
        <v>3070.2417586214701</v>
      </c>
      <c r="K7">
        <v>480.53024801503102</v>
      </c>
      <c r="L7">
        <v>546.81199572261698</v>
      </c>
      <c r="M7">
        <v>33.2735202483723</v>
      </c>
      <c r="N7">
        <v>580.08551597098995</v>
      </c>
      <c r="O7">
        <v>1.23362745098039E-2</v>
      </c>
      <c r="P7">
        <v>6.9345098039215696</v>
      </c>
      <c r="Q7">
        <f t="shared" si="0"/>
        <v>150</v>
      </c>
      <c r="R7">
        <f t="shared" si="1"/>
        <v>98.894112697817036</v>
      </c>
      <c r="S7">
        <v>447.40057000000002</v>
      </c>
      <c r="T7">
        <f t="shared" si="2"/>
        <v>0.1565121856171964</v>
      </c>
      <c r="U7">
        <f t="shared" si="3"/>
        <v>38952.622822485297</v>
      </c>
      <c r="V7">
        <f t="shared" si="4"/>
        <v>69.295489025523324</v>
      </c>
      <c r="W7">
        <f t="shared" si="5"/>
        <v>0.1565121856171964</v>
      </c>
    </row>
    <row r="8" spans="1:23">
      <c r="A8">
        <v>303.14999999999998</v>
      </c>
      <c r="B8">
        <v>413.15</v>
      </c>
      <c r="C8">
        <v>369.33451485358</v>
      </c>
      <c r="D8">
        <v>6.5362581880672899E-2</v>
      </c>
      <c r="E8">
        <v>1.6119116666025699</v>
      </c>
      <c r="F8">
        <v>1</v>
      </c>
      <c r="G8">
        <v>157.24293095262701</v>
      </c>
      <c r="H8">
        <v>2946.4194015408598</v>
      </c>
      <c r="I8">
        <v>99.967156581736205</v>
      </c>
      <c r="J8">
        <v>3046.3865581226</v>
      </c>
      <c r="K8">
        <v>457.68621052498202</v>
      </c>
      <c r="L8">
        <v>527.99652023712599</v>
      </c>
      <c r="M8">
        <v>26.615968108413401</v>
      </c>
      <c r="N8">
        <v>554.61248834553999</v>
      </c>
      <c r="O8">
        <v>1.23362745098039E-2</v>
      </c>
      <c r="P8">
        <v>6.9345098039215696</v>
      </c>
      <c r="Q8">
        <f t="shared" si="0"/>
        <v>140</v>
      </c>
      <c r="R8">
        <f t="shared" si="1"/>
        <v>96.184514853580026</v>
      </c>
      <c r="S8">
        <v>424.78158000000002</v>
      </c>
      <c r="T8">
        <f t="shared" si="2"/>
        <v>0.15023904609369101</v>
      </c>
      <c r="U8">
        <f t="shared" si="3"/>
        <v>37100.845166930179</v>
      </c>
      <c r="V8">
        <f t="shared" si="4"/>
        <v>66.00123490576847</v>
      </c>
      <c r="W8">
        <f t="shared" si="5"/>
        <v>0.15023904609369101</v>
      </c>
    </row>
    <row r="9" spans="1:23">
      <c r="A9">
        <v>303.14999999999998</v>
      </c>
      <c r="B9">
        <v>403.15</v>
      </c>
      <c r="C9">
        <v>366.62188256875601</v>
      </c>
      <c r="D9">
        <v>6.5362581880672899E-2</v>
      </c>
      <c r="E9">
        <v>1.4378772063123699</v>
      </c>
      <c r="F9">
        <v>1</v>
      </c>
      <c r="G9">
        <v>150.74831520203</v>
      </c>
      <c r="H9">
        <v>2939.9247857902701</v>
      </c>
      <c r="I9">
        <v>82.830144229259005</v>
      </c>
      <c r="J9">
        <v>3022.7549300195201</v>
      </c>
      <c r="K9">
        <v>435.03057472883899</v>
      </c>
      <c r="L9">
        <v>508.97824062550302</v>
      </c>
      <c r="M9">
        <v>20.545738367669401</v>
      </c>
      <c r="N9">
        <v>529.52397899317202</v>
      </c>
      <c r="O9">
        <v>1.23362745098039E-2</v>
      </c>
      <c r="P9">
        <v>6.9345098039215696</v>
      </c>
      <c r="Q9">
        <f t="shared" si="0"/>
        <v>130</v>
      </c>
      <c r="R9">
        <f t="shared" si="1"/>
        <v>93.47188256875603</v>
      </c>
      <c r="S9">
        <v>402.33751000000001</v>
      </c>
      <c r="T9">
        <f t="shared" si="2"/>
        <v>0.14391857256057133</v>
      </c>
      <c r="U9">
        <f t="shared" si="3"/>
        <v>35264.339682382306</v>
      </c>
      <c r="V9">
        <f t="shared" si="4"/>
        <v>62.734149497174649</v>
      </c>
      <c r="W9">
        <f t="shared" si="5"/>
        <v>0.14391857256057133</v>
      </c>
    </row>
    <row r="10" spans="1:23">
      <c r="A10">
        <v>303.14999999999998</v>
      </c>
      <c r="B10">
        <v>393.15</v>
      </c>
      <c r="C10">
        <v>363.90473994580702</v>
      </c>
      <c r="D10">
        <v>6.5362581880672899E-2</v>
      </c>
      <c r="E10">
        <v>1.2802012902115201</v>
      </c>
      <c r="F10">
        <v>1</v>
      </c>
      <c r="G10">
        <v>144.24717418229699</v>
      </c>
      <c r="H10">
        <v>2933.4236447705298</v>
      </c>
      <c r="I10">
        <v>65.916330944114904</v>
      </c>
      <c r="J10">
        <v>2999.3399757146499</v>
      </c>
      <c r="K10">
        <v>412.56029790971502</v>
      </c>
      <c r="L10">
        <v>489.74187782070402</v>
      </c>
      <c r="M10">
        <v>15.0895835812548</v>
      </c>
      <c r="N10">
        <v>504.83146140195902</v>
      </c>
      <c r="O10">
        <v>1.23362745098039E-2</v>
      </c>
      <c r="P10">
        <v>6.9345098039215696</v>
      </c>
      <c r="Q10">
        <f t="shared" si="0"/>
        <v>120</v>
      </c>
      <c r="R10">
        <f t="shared" si="1"/>
        <v>90.754739945807046</v>
      </c>
      <c r="S10">
        <v>380.06572999999997</v>
      </c>
      <c r="T10">
        <f t="shared" si="2"/>
        <v>0.13755036149625374</v>
      </c>
      <c r="U10">
        <f t="shared" si="3"/>
        <v>33442.859720886117</v>
      </c>
      <c r="V10">
        <f t="shared" si="4"/>
        <v>59.49379402079812</v>
      </c>
      <c r="W10">
        <f t="shared" si="5"/>
        <v>0.13755036149625374</v>
      </c>
    </row>
    <row r="11" spans="1:23">
      <c r="A11">
        <v>303.14999999999998</v>
      </c>
      <c r="B11">
        <v>383.15</v>
      </c>
      <c r="C11">
        <v>361.18149690298702</v>
      </c>
      <c r="D11">
        <v>6.5362581880672899E-2</v>
      </c>
      <c r="E11">
        <v>1.1375223643618899</v>
      </c>
      <c r="F11">
        <v>1</v>
      </c>
      <c r="G11">
        <v>137.73572846012999</v>
      </c>
      <c r="H11">
        <v>2926.91219904837</v>
      </c>
      <c r="I11">
        <v>49.2223273614646</v>
      </c>
      <c r="J11">
        <v>2976.13452640983</v>
      </c>
      <c r="K11">
        <v>390.27203613363702</v>
      </c>
      <c r="L11">
        <v>470.270757696131</v>
      </c>
      <c r="M11">
        <v>10.2774009889525</v>
      </c>
      <c r="N11">
        <v>480.54815868508302</v>
      </c>
      <c r="O11">
        <v>1.23362745098039E-2</v>
      </c>
      <c r="P11">
        <v>6.9345098039215696</v>
      </c>
      <c r="Q11">
        <f t="shared" si="0"/>
        <v>110</v>
      </c>
      <c r="R11">
        <f t="shared" si="1"/>
        <v>88.031496902987044</v>
      </c>
      <c r="S11">
        <v>357.96325999999999</v>
      </c>
      <c r="T11">
        <f t="shared" si="2"/>
        <v>0.13113386934307364</v>
      </c>
      <c r="U11">
        <f t="shared" si="3"/>
        <v>31636.134217301951</v>
      </c>
      <c r="V11">
        <f t="shared" si="4"/>
        <v>56.279686260293744</v>
      </c>
      <c r="W11">
        <f t="shared" si="5"/>
        <v>0.13113386934307364</v>
      </c>
    </row>
    <row r="12" spans="1:23">
      <c r="A12">
        <v>303.14999999999998</v>
      </c>
      <c r="B12">
        <v>373.15</v>
      </c>
      <c r="C12">
        <v>358.450459333136</v>
      </c>
      <c r="D12">
        <v>6.5362581880672899E-2</v>
      </c>
      <c r="E12">
        <v>1.00858297788634</v>
      </c>
      <c r="F12">
        <v>1</v>
      </c>
      <c r="G12">
        <v>131.20996020654999</v>
      </c>
      <c r="H12">
        <v>2920.3864307947802</v>
      </c>
      <c r="I12">
        <v>32.744656555295002</v>
      </c>
      <c r="J12">
        <v>2953.1310873500802</v>
      </c>
      <c r="K12">
        <v>368.16211862559902</v>
      </c>
      <c r="L12">
        <v>450.54681016077598</v>
      </c>
      <c r="M12">
        <v>6.1426395789110204</v>
      </c>
      <c r="N12">
        <v>456.68944973968701</v>
      </c>
      <c r="O12">
        <v>1.23362745098039E-2</v>
      </c>
      <c r="P12">
        <v>6.9345098039215696</v>
      </c>
      <c r="Q12">
        <f t="shared" si="0"/>
        <v>100</v>
      </c>
      <c r="R12">
        <f t="shared" si="1"/>
        <v>85.300459333136018</v>
      </c>
      <c r="S12">
        <v>317.23081999999999</v>
      </c>
      <c r="T12">
        <f t="shared" si="2"/>
        <v>0.12466839694405854</v>
      </c>
      <c r="U12">
        <f t="shared" si="3"/>
        <v>29843.865612184032</v>
      </c>
      <c r="V12">
        <f t="shared" si="4"/>
        <v>53.091296866780375</v>
      </c>
      <c r="W12">
        <f t="shared" si="5"/>
        <v>0.12466839694405854</v>
      </c>
    </row>
    <row r="13" spans="1:23">
      <c r="A13">
        <v>303.14999999999998</v>
      </c>
      <c r="B13">
        <v>363.15</v>
      </c>
      <c r="C13">
        <v>355.70979079363502</v>
      </c>
      <c r="D13">
        <v>6.5362581880672899E-2</v>
      </c>
      <c r="E13">
        <v>0.89222117794606703</v>
      </c>
      <c r="F13">
        <v>1</v>
      </c>
      <c r="G13">
        <v>124.66552263607601</v>
      </c>
      <c r="H13">
        <v>2913.84199322431</v>
      </c>
      <c r="I13">
        <v>16.479773250384099</v>
      </c>
      <c r="J13">
        <v>2930.3217664746999</v>
      </c>
      <c r="K13">
        <v>346.22652588308</v>
      </c>
      <c r="L13">
        <v>430.55021124911701</v>
      </c>
      <c r="M13">
        <v>2.7228043371142698</v>
      </c>
      <c r="N13">
        <v>433.273015586231</v>
      </c>
      <c r="O13">
        <v>1.23362745098039E-2</v>
      </c>
      <c r="P13">
        <v>6.9345098039215696</v>
      </c>
      <c r="Q13">
        <f t="shared" si="0"/>
        <v>90</v>
      </c>
      <c r="R13">
        <f t="shared" si="1"/>
        <v>82.559790793635045</v>
      </c>
      <c r="S13">
        <v>262.74637000000001</v>
      </c>
      <c r="T13">
        <f t="shared" si="2"/>
        <v>0.11815307446581372</v>
      </c>
      <c r="U13">
        <f t="shared" si="3"/>
        <v>28065.728077623953</v>
      </c>
      <c r="V13">
        <f t="shared" si="4"/>
        <v>49.928046202672277</v>
      </c>
      <c r="W13">
        <f t="shared" si="5"/>
        <v>0.11815307446581372</v>
      </c>
    </row>
    <row r="14" spans="1:23">
      <c r="A14">
        <v>303.14999999999998</v>
      </c>
      <c r="B14">
        <v>353.15</v>
      </c>
      <c r="C14">
        <v>352.95751806392701</v>
      </c>
      <c r="D14">
        <v>6.5362581880672899E-2</v>
      </c>
      <c r="E14">
        <v>0.78736472680895297</v>
      </c>
      <c r="F14">
        <v>1</v>
      </c>
      <c r="G14">
        <v>118.097754483655</v>
      </c>
      <c r="H14">
        <v>2907.2742250718902</v>
      </c>
      <c r="I14">
        <v>0.42397859402586502</v>
      </c>
      <c r="J14">
        <v>2907.6982036659201</v>
      </c>
      <c r="K14">
        <v>324.46085815461601</v>
      </c>
      <c r="L14">
        <v>410.259326041132</v>
      </c>
      <c r="M14">
        <v>6.0028117517466402E-2</v>
      </c>
      <c r="N14">
        <v>410.31935415864899</v>
      </c>
      <c r="O14">
        <v>1.23362745098039E-2</v>
      </c>
      <c r="P14">
        <v>6.9345098039215696</v>
      </c>
      <c r="Q14">
        <f t="shared" si="0"/>
        <v>80</v>
      </c>
      <c r="R14">
        <f t="shared" si="1"/>
        <v>79.807518063927034</v>
      </c>
      <c r="S14">
        <v>203.00094000000001</v>
      </c>
      <c r="T14">
        <f t="shared" si="2"/>
        <v>0.11158684135291193</v>
      </c>
      <c r="U14">
        <f t="shared" si="3"/>
        <v>26301.364962068576</v>
      </c>
      <c r="V14">
        <f t="shared" si="4"/>
        <v>46.789299796090638</v>
      </c>
      <c r="W14">
        <f t="shared" si="5"/>
        <v>0.11158684135291193</v>
      </c>
    </row>
    <row r="15" spans="1:23">
      <c r="A15">
        <v>303.14999999999998</v>
      </c>
      <c r="B15">
        <v>343.15</v>
      </c>
      <c r="C15">
        <v>343.15</v>
      </c>
      <c r="D15">
        <v>6.5362581880672899E-2</v>
      </c>
      <c r="E15">
        <v>0.49614939162164601</v>
      </c>
      <c r="F15">
        <v>1</v>
      </c>
      <c r="G15">
        <v>94.729683753556102</v>
      </c>
      <c r="H15">
        <v>2883.9061543417902</v>
      </c>
      <c r="I15">
        <v>0</v>
      </c>
      <c r="J15">
        <v>2883.9061543417902</v>
      </c>
      <c r="K15">
        <v>269.92104239314301</v>
      </c>
      <c r="L15">
        <v>336.16857401623702</v>
      </c>
      <c r="M15">
        <v>0</v>
      </c>
      <c r="N15">
        <v>336.16857401623702</v>
      </c>
      <c r="O15">
        <v>1.23362745098039E-2</v>
      </c>
      <c r="P15">
        <v>6.9345098039215696</v>
      </c>
      <c r="Q15">
        <f t="shared" si="0"/>
        <v>70</v>
      </c>
      <c r="R15">
        <f t="shared" si="1"/>
        <v>70</v>
      </c>
      <c r="T15">
        <f t="shared" si="2"/>
        <v>9.3595640061577723E-2</v>
      </c>
      <c r="U15">
        <f t="shared" si="3"/>
        <v>21880.272052849588</v>
      </c>
      <c r="V15">
        <f t="shared" si="4"/>
        <v>38.924314771391423</v>
      </c>
      <c r="W15">
        <f t="shared" si="5"/>
        <v>9.3595640061577723E-2</v>
      </c>
    </row>
    <row r="16" spans="1:23">
      <c r="A16">
        <v>303.14999999999998</v>
      </c>
      <c r="B16">
        <v>333.15</v>
      </c>
      <c r="C16">
        <v>333.15</v>
      </c>
      <c r="D16">
        <v>6.5362581880672899E-2</v>
      </c>
      <c r="E16">
        <v>0.30126878538662399</v>
      </c>
      <c r="F16">
        <v>1</v>
      </c>
      <c r="G16">
        <v>70.960365956006001</v>
      </c>
      <c r="H16">
        <v>2860.1368365442399</v>
      </c>
      <c r="I16">
        <v>0</v>
      </c>
      <c r="J16">
        <v>2860.1368365442399</v>
      </c>
      <c r="K16">
        <v>208.711119152804</v>
      </c>
      <c r="L16">
        <v>257.55396997246601</v>
      </c>
      <c r="M16">
        <v>0</v>
      </c>
      <c r="N16">
        <v>257.55396997246601</v>
      </c>
      <c r="O16">
        <v>1.23362745098039E-2</v>
      </c>
      <c r="P16">
        <v>6.9345098039215696</v>
      </c>
      <c r="Q16">
        <f t="shared" si="0"/>
        <v>60</v>
      </c>
      <c r="R16">
        <f t="shared" si="1"/>
        <v>60</v>
      </c>
      <c r="T16">
        <f t="shared" si="2"/>
        <v>7.297242442602124E-2</v>
      </c>
      <c r="U16">
        <f t="shared" si="3"/>
        <v>16918.488558838151</v>
      </c>
      <c r="V16">
        <f t="shared" si="4"/>
        <v>30.097458227656514</v>
      </c>
      <c r="W16">
        <f t="shared" si="5"/>
        <v>7.297242442602124E-2</v>
      </c>
    </row>
    <row r="19" spans="1:16">
      <c r="A19" s="1" t="s">
        <v>36</v>
      </c>
    </row>
    <row r="20" spans="1:16">
      <c r="A20">
        <v>303.14999999999998</v>
      </c>
      <c r="B20">
        <v>453.15</v>
      </c>
      <c r="C20">
        <v>396.78490585672301</v>
      </c>
      <c r="D20">
        <v>0.15536258188067301</v>
      </c>
      <c r="E20">
        <v>4.69129632666513</v>
      </c>
      <c r="F20">
        <v>1</v>
      </c>
      <c r="G20">
        <v>223.204807705283</v>
      </c>
      <c r="H20">
        <v>3012.3812782935202</v>
      </c>
      <c r="I20">
        <v>134.286485123506</v>
      </c>
      <c r="J20">
        <v>3146.6677634170201</v>
      </c>
      <c r="K20">
        <v>524.67783974403096</v>
      </c>
      <c r="L20">
        <v>710.87390985437401</v>
      </c>
      <c r="M20">
        <v>44.451004675109502</v>
      </c>
      <c r="N20">
        <v>755.32491452948295</v>
      </c>
      <c r="O20">
        <v>6.1681372549019604E-3</v>
      </c>
      <c r="P20">
        <v>5.0840686274509803</v>
      </c>
    </row>
    <row r="21" spans="1:16">
      <c r="A21">
        <v>303.14999999999998</v>
      </c>
      <c r="B21">
        <v>443.15</v>
      </c>
      <c r="C21">
        <v>393.84516978629</v>
      </c>
      <c r="D21">
        <v>0.15536258188067301</v>
      </c>
      <c r="E21">
        <v>4.2140453044155199</v>
      </c>
      <c r="F21">
        <v>1</v>
      </c>
      <c r="G21">
        <v>216.119902095866</v>
      </c>
      <c r="H21">
        <v>3005.2963726840999</v>
      </c>
      <c r="I21">
        <v>116.636477414217</v>
      </c>
      <c r="J21">
        <v>3121.9328500983202</v>
      </c>
      <c r="K21">
        <v>501.44206961448498</v>
      </c>
      <c r="L21">
        <v>692.06349522226503</v>
      </c>
      <c r="M21">
        <v>36.847809631028802</v>
      </c>
      <c r="N21">
        <v>728.91130485329302</v>
      </c>
      <c r="O21">
        <v>6.1681372549019604E-3</v>
      </c>
      <c r="P21">
        <v>5.0840686274509803</v>
      </c>
    </row>
    <row r="22" spans="1:16">
      <c r="A22">
        <v>303.14999999999998</v>
      </c>
      <c r="B22">
        <v>433.15</v>
      </c>
      <c r="C22">
        <v>390.90727036905599</v>
      </c>
      <c r="D22">
        <v>0.15536258188067301</v>
      </c>
      <c r="E22">
        <v>3.7795013569789999</v>
      </c>
      <c r="F22">
        <v>1</v>
      </c>
      <c r="G22">
        <v>209.044424663965</v>
      </c>
      <c r="H22">
        <v>2998.2208952522001</v>
      </c>
      <c r="I22">
        <v>99.236364758502305</v>
      </c>
      <c r="J22">
        <v>3097.4572600106999</v>
      </c>
      <c r="K22">
        <v>478.39164837187798</v>
      </c>
      <c r="L22">
        <v>673.08976239401397</v>
      </c>
      <c r="M22">
        <v>29.7835101433806</v>
      </c>
      <c r="N22">
        <v>702.87327253739397</v>
      </c>
      <c r="O22">
        <v>6.1681372549019604E-3</v>
      </c>
      <c r="P22">
        <v>5.0840686274509803</v>
      </c>
    </row>
    <row r="23" spans="1:16">
      <c r="A23">
        <v>303.14999999999998</v>
      </c>
      <c r="B23">
        <v>423.15</v>
      </c>
      <c r="C23">
        <v>387.96991398848502</v>
      </c>
      <c r="D23">
        <v>0.15536258188067301</v>
      </c>
      <c r="E23">
        <v>3.3842537791064502</v>
      </c>
      <c r="F23">
        <v>1</v>
      </c>
      <c r="G23">
        <v>201.97525385765701</v>
      </c>
      <c r="H23">
        <v>2991.1517244458901</v>
      </c>
      <c r="I23">
        <v>82.080874103615898</v>
      </c>
      <c r="J23">
        <v>3073.2325985495099</v>
      </c>
      <c r="K23">
        <v>455.52469568588702</v>
      </c>
      <c r="L23">
        <v>653.94048055370502</v>
      </c>
      <c r="M23">
        <v>23.277100064832599</v>
      </c>
      <c r="N23">
        <v>677.21758061853802</v>
      </c>
      <c r="O23">
        <v>6.1681372549019604E-3</v>
      </c>
      <c r="P23">
        <v>5.0840686274509803</v>
      </c>
    </row>
    <row r="24" spans="1:16">
      <c r="A24">
        <v>303.14999999999998</v>
      </c>
      <c r="B24">
        <v>413.15</v>
      </c>
      <c r="C24">
        <v>385.03171695672199</v>
      </c>
      <c r="D24">
        <v>0.15536258188067301</v>
      </c>
      <c r="E24">
        <v>3.0251391655453999</v>
      </c>
      <c r="F24">
        <v>1</v>
      </c>
      <c r="G24">
        <v>194.909060392778</v>
      </c>
      <c r="H24">
        <v>2984.0855309810099</v>
      </c>
      <c r="I24">
        <v>65.164916187263401</v>
      </c>
      <c r="J24">
        <v>3049.2504471682801</v>
      </c>
      <c r="K24">
        <v>432.839061301095</v>
      </c>
      <c r="L24">
        <v>634.60238744410105</v>
      </c>
      <c r="M24">
        <v>17.349971634028702</v>
      </c>
      <c r="N24">
        <v>651.95235907813003</v>
      </c>
      <c r="O24">
        <v>6.1681372549019604E-3</v>
      </c>
      <c r="P24">
        <v>5.0840686274509803</v>
      </c>
    </row>
    <row r="25" spans="1:16">
      <c r="A25">
        <v>303.14999999999998</v>
      </c>
      <c r="B25">
        <v>403.15</v>
      </c>
      <c r="C25">
        <v>382.091202816536</v>
      </c>
      <c r="D25">
        <v>0.15536258188067301</v>
      </c>
      <c r="E25">
        <v>2.6992259060597901</v>
      </c>
      <c r="F25">
        <v>1</v>
      </c>
      <c r="G25">
        <v>187.842301539061</v>
      </c>
      <c r="H25">
        <v>2977.0187721273001</v>
      </c>
      <c r="I25">
        <v>48.4835279508657</v>
      </c>
      <c r="J25">
        <v>3025.5023000781598</v>
      </c>
      <c r="K25">
        <v>410.33230570679001</v>
      </c>
      <c r="L25">
        <v>615.06111877686396</v>
      </c>
      <c r="M25">
        <v>12.026175852874999</v>
      </c>
      <c r="N25">
        <v>627.08729462973895</v>
      </c>
      <c r="O25">
        <v>6.1681372549019604E-3</v>
      </c>
      <c r="P25">
        <v>5.0840686274509803</v>
      </c>
    </row>
    <row r="26" spans="1:16">
      <c r="A26">
        <v>303.14999999999998</v>
      </c>
      <c r="B26">
        <v>393.15</v>
      </c>
      <c r="C26">
        <v>379.14679007243399</v>
      </c>
      <c r="D26">
        <v>0.15536258188067301</v>
      </c>
      <c r="E26">
        <v>2.4037984128526801</v>
      </c>
      <c r="F26">
        <v>1</v>
      </c>
      <c r="G26">
        <v>180.77119246986399</v>
      </c>
      <c r="H26">
        <v>2969.9476630580998</v>
      </c>
      <c r="I26">
        <v>32.031832565595501</v>
      </c>
      <c r="J26">
        <v>3001.9794956236901</v>
      </c>
      <c r="K26">
        <v>388.00168115614701</v>
      </c>
      <c r="L26">
        <v>595.30106804391596</v>
      </c>
      <c r="M26">
        <v>7.3327354213496001</v>
      </c>
      <c r="N26">
        <v>602.63380346526606</v>
      </c>
      <c r="O26">
        <v>6.1681372549019604E-3</v>
      </c>
      <c r="P26">
        <v>5.0840686274509803</v>
      </c>
    </row>
    <row r="27" spans="1:16">
      <c r="A27">
        <v>303.14999999999998</v>
      </c>
      <c r="B27">
        <v>383.15</v>
      </c>
      <c r="C27">
        <v>376.19678348275301</v>
      </c>
      <c r="D27">
        <v>0.15536258188067301</v>
      </c>
      <c r="E27">
        <v>2.1363428372799</v>
      </c>
      <c r="F27">
        <v>1</v>
      </c>
      <c r="G27">
        <v>173.69168629574801</v>
      </c>
      <c r="H27">
        <v>2962.8681568839802</v>
      </c>
      <c r="I27">
        <v>15.804986362887201</v>
      </c>
      <c r="J27">
        <v>2978.67314324687</v>
      </c>
      <c r="K27">
        <v>365.84410900834303</v>
      </c>
      <c r="L27">
        <v>575.30526109288098</v>
      </c>
      <c r="M27">
        <v>3.3000102023514901</v>
      </c>
      <c r="N27">
        <v>578.605271295232</v>
      </c>
      <c r="O27">
        <v>6.1681372549019604E-3</v>
      </c>
      <c r="P27">
        <v>5.0840686274509803</v>
      </c>
    </row>
    <row r="28" spans="1:16">
      <c r="A28">
        <v>303.14999999999998</v>
      </c>
      <c r="B28">
        <v>373.15</v>
      </c>
      <c r="C28">
        <v>373.15</v>
      </c>
      <c r="D28">
        <v>0.15536258188067301</v>
      </c>
      <c r="E28">
        <v>1.88761339925877</v>
      </c>
      <c r="F28">
        <v>1</v>
      </c>
      <c r="G28">
        <v>166.38522458285101</v>
      </c>
      <c r="H28">
        <v>2955.5616951710899</v>
      </c>
      <c r="I28">
        <v>0</v>
      </c>
      <c r="J28">
        <v>2955.5616951710899</v>
      </c>
      <c r="K28">
        <v>343.49653068175002</v>
      </c>
      <c r="L28">
        <v>554.44008753041896</v>
      </c>
      <c r="M28">
        <v>0</v>
      </c>
      <c r="N28">
        <v>554.44008753041896</v>
      </c>
      <c r="O28">
        <v>6.1681372549019604E-3</v>
      </c>
      <c r="P28">
        <v>5.0840686274509803</v>
      </c>
    </row>
    <row r="29" spans="1:16">
      <c r="A29">
        <v>303.14999999999998</v>
      </c>
      <c r="B29">
        <v>363.15</v>
      </c>
      <c r="C29">
        <v>363.15</v>
      </c>
      <c r="D29">
        <v>0.15536258188067301</v>
      </c>
      <c r="E29">
        <v>1.2391749190555801</v>
      </c>
      <c r="F29">
        <v>1</v>
      </c>
      <c r="G29">
        <v>142.44211306697801</v>
      </c>
      <c r="H29">
        <v>2931.6185836552099</v>
      </c>
      <c r="I29">
        <v>0</v>
      </c>
      <c r="J29">
        <v>2931.6185836552099</v>
      </c>
      <c r="K29">
        <v>291.01378668489099</v>
      </c>
      <c r="L29">
        <v>484.36490436269497</v>
      </c>
      <c r="M29">
        <v>0</v>
      </c>
      <c r="N29">
        <v>484.36490436269497</v>
      </c>
      <c r="O29">
        <v>6.1681372549019604E-3</v>
      </c>
      <c r="P29">
        <v>5.0840686274509803</v>
      </c>
    </row>
    <row r="30" spans="1:16">
      <c r="A30">
        <v>303.14999999999998</v>
      </c>
      <c r="B30">
        <v>353.15</v>
      </c>
      <c r="C30">
        <v>353.15</v>
      </c>
      <c r="D30">
        <v>0.15536258188067301</v>
      </c>
      <c r="E30">
        <v>0.79432959622243604</v>
      </c>
      <c r="F30">
        <v>1</v>
      </c>
      <c r="G30">
        <v>118.55693279054699</v>
      </c>
      <c r="H30">
        <v>2907.7334033787802</v>
      </c>
      <c r="I30">
        <v>0</v>
      </c>
      <c r="J30">
        <v>2907.7334033787802</v>
      </c>
      <c r="K30">
        <v>233.56206857063299</v>
      </c>
      <c r="L30">
        <v>411.68531833198102</v>
      </c>
      <c r="M30">
        <v>0</v>
      </c>
      <c r="N30">
        <v>411.68531833198102</v>
      </c>
      <c r="O30">
        <v>6.1681372549019604E-3</v>
      </c>
      <c r="P30">
        <v>5.0840686274509803</v>
      </c>
    </row>
    <row r="31" spans="1:16">
      <c r="A31">
        <v>303.14999999999998</v>
      </c>
      <c r="B31">
        <v>343.15</v>
      </c>
      <c r="C31">
        <v>343.15</v>
      </c>
      <c r="D31">
        <v>0.15536258188067301</v>
      </c>
      <c r="E31">
        <v>0.49614939162164601</v>
      </c>
      <c r="F31">
        <v>1</v>
      </c>
      <c r="G31">
        <v>94.729683753556102</v>
      </c>
      <c r="H31">
        <v>2883.9061543417902</v>
      </c>
      <c r="I31">
        <v>0</v>
      </c>
      <c r="J31">
        <v>2883.9061543417902</v>
      </c>
      <c r="K31">
        <v>170.197042822296</v>
      </c>
      <c r="L31">
        <v>336.16857401623702</v>
      </c>
      <c r="M31">
        <v>0</v>
      </c>
      <c r="N31">
        <v>336.16857401623702</v>
      </c>
      <c r="O31">
        <v>6.1681372549019604E-3</v>
      </c>
      <c r="P31">
        <v>5.0840686274509803</v>
      </c>
    </row>
    <row r="32" spans="1:16">
      <c r="A32">
        <v>303.14999999999998</v>
      </c>
      <c r="B32">
        <v>333.15</v>
      </c>
      <c r="C32">
        <v>333.15</v>
      </c>
      <c r="D32">
        <v>0.15536258188067301</v>
      </c>
      <c r="E32">
        <v>0.30126878538662399</v>
      </c>
      <c r="F32">
        <v>1</v>
      </c>
      <c r="G32">
        <v>70.960365956006001</v>
      </c>
      <c r="H32">
        <v>2860.1368365442399</v>
      </c>
      <c r="I32">
        <v>0</v>
      </c>
      <c r="J32">
        <v>2860.1368365442399</v>
      </c>
      <c r="K32">
        <v>99.710063501160604</v>
      </c>
      <c r="L32">
        <v>257.55396997246601</v>
      </c>
      <c r="M32">
        <v>0</v>
      </c>
      <c r="N32">
        <v>257.55396997246601</v>
      </c>
      <c r="O32">
        <v>6.1681372549019604E-3</v>
      </c>
      <c r="P32">
        <v>5.0840686274509803</v>
      </c>
    </row>
    <row r="33" spans="1:16">
      <c r="A33">
        <v>303.14999999999998</v>
      </c>
      <c r="B33">
        <v>323.14999999999998</v>
      </c>
      <c r="C33">
        <v>323.14999999999998</v>
      </c>
      <c r="D33">
        <v>0.15536258188067301</v>
      </c>
      <c r="E33">
        <v>0.17737265254713</v>
      </c>
      <c r="F33">
        <v>1</v>
      </c>
      <c r="G33">
        <v>47.248979397896598</v>
      </c>
      <c r="H33">
        <v>2836.4254499861299</v>
      </c>
      <c r="I33">
        <v>0</v>
      </c>
      <c r="J33">
        <v>2836.4254499861299</v>
      </c>
      <c r="K33">
        <v>20.560553958542901</v>
      </c>
      <c r="L33">
        <v>175.548534735332</v>
      </c>
      <c r="M33">
        <v>0</v>
      </c>
      <c r="N33">
        <v>175.548534735332</v>
      </c>
      <c r="O33">
        <v>6.1681372549019604E-3</v>
      </c>
      <c r="P33">
        <v>5.0840686274509803</v>
      </c>
    </row>
    <row r="34" spans="1:16">
      <c r="A34" s="1" t="s">
        <v>38</v>
      </c>
    </row>
    <row r="35" spans="1:16">
      <c r="A35">
        <v>303.14999999999998</v>
      </c>
      <c r="B35">
        <v>453.15</v>
      </c>
      <c r="C35">
        <v>401.80275635550998</v>
      </c>
      <c r="D35">
        <v>0.2</v>
      </c>
      <c r="E35">
        <v>5.61369411173008</v>
      </c>
      <c r="F35">
        <v>1</v>
      </c>
      <c r="G35">
        <v>235.309635207203</v>
      </c>
      <c r="H35">
        <v>3024.4861057954399</v>
      </c>
      <c r="I35">
        <v>123.119250184943</v>
      </c>
      <c r="J35">
        <v>3147.60535598038</v>
      </c>
      <c r="K35">
        <v>516.32872640286996</v>
      </c>
      <c r="L35">
        <v>742.58796430869995</v>
      </c>
      <c r="M35">
        <v>40.754468780186301</v>
      </c>
      <c r="N35">
        <v>783.34243308888597</v>
      </c>
      <c r="O35">
        <v>6.1681372549019604E-3</v>
      </c>
      <c r="P35">
        <v>5.0840686274509803</v>
      </c>
    </row>
    <row r="36" spans="1:16">
      <c r="A36">
        <v>303.14999999999998</v>
      </c>
      <c r="B36">
        <v>443.15</v>
      </c>
      <c r="C36">
        <v>398.79264592399397</v>
      </c>
      <c r="D36">
        <v>0.2</v>
      </c>
      <c r="E36">
        <v>5.04336004333397</v>
      </c>
      <c r="F36">
        <v>1</v>
      </c>
      <c r="G36">
        <v>228.046435256102</v>
      </c>
      <c r="H36">
        <v>3017.2229058443399</v>
      </c>
      <c r="I36">
        <v>105.58597067556801</v>
      </c>
      <c r="J36">
        <v>3122.80887651991</v>
      </c>
      <c r="K36">
        <v>493.17226385609098</v>
      </c>
      <c r="L36">
        <v>723.62212545020896</v>
      </c>
      <c r="M36">
        <v>33.356732245468798</v>
      </c>
      <c r="N36">
        <v>756.97885769567802</v>
      </c>
      <c r="O36">
        <v>6.1681372549019604E-3</v>
      </c>
      <c r="P36">
        <v>5.0840686274509803</v>
      </c>
    </row>
    <row r="37" spans="1:16">
      <c r="A37">
        <v>303.14999999999998</v>
      </c>
      <c r="B37">
        <v>433.15</v>
      </c>
      <c r="C37">
        <v>395.784586644076</v>
      </c>
      <c r="D37">
        <v>0.2</v>
      </c>
      <c r="E37">
        <v>4.5239301317096698</v>
      </c>
      <c r="F37">
        <v>1</v>
      </c>
      <c r="G37">
        <v>220.79342824929401</v>
      </c>
      <c r="H37">
        <v>3009.9698988375299</v>
      </c>
      <c r="I37">
        <v>88.307707159550702</v>
      </c>
      <c r="J37">
        <v>3098.2776059970802</v>
      </c>
      <c r="K37">
        <v>470.196790312465</v>
      </c>
      <c r="L37">
        <v>704.49261239339796</v>
      </c>
      <c r="M37">
        <v>26.503525177748099</v>
      </c>
      <c r="N37">
        <v>730.99613757114605</v>
      </c>
      <c r="O37">
        <v>6.1681372549019604E-3</v>
      </c>
      <c r="P37">
        <v>5.0840686274509803</v>
      </c>
    </row>
    <row r="38" spans="1:16">
      <c r="A38">
        <v>303.14999999999998</v>
      </c>
      <c r="B38">
        <v>423.15</v>
      </c>
      <c r="C38">
        <v>392.777259542335</v>
      </c>
      <c r="D38">
        <v>0.2</v>
      </c>
      <c r="E38">
        <v>4.0513572345916797</v>
      </c>
      <c r="F38">
        <v>1</v>
      </c>
      <c r="G38">
        <v>213.54742661282</v>
      </c>
      <c r="H38">
        <v>3002.72389720105</v>
      </c>
      <c r="I38">
        <v>71.278500972653603</v>
      </c>
      <c r="J38">
        <v>3074.0023981737099</v>
      </c>
      <c r="K38">
        <v>447.400568386016</v>
      </c>
      <c r="L38">
        <v>685.18710676375701</v>
      </c>
      <c r="M38">
        <v>20.213683366934699</v>
      </c>
      <c r="N38">
        <v>705.40079013069203</v>
      </c>
      <c r="O38">
        <v>6.1681372549019604E-3</v>
      </c>
      <c r="P38">
        <v>5.0840686274509803</v>
      </c>
    </row>
    <row r="39" spans="1:16">
      <c r="A39">
        <v>303.14999999999998</v>
      </c>
      <c r="B39">
        <v>413.15</v>
      </c>
      <c r="C39">
        <v>389.76925952734501</v>
      </c>
      <c r="D39">
        <v>0.2</v>
      </c>
      <c r="E39">
        <v>3.6218863881755601</v>
      </c>
      <c r="F39">
        <v>1</v>
      </c>
      <c r="G39">
        <v>206.30504469548299</v>
      </c>
      <c r="H39">
        <v>2995.48151528372</v>
      </c>
      <c r="I39">
        <v>54.492602919666297</v>
      </c>
      <c r="J39">
        <v>3049.9741182033899</v>
      </c>
      <c r="K39">
        <v>424.78158047775003</v>
      </c>
      <c r="L39">
        <v>665.69228957760004</v>
      </c>
      <c r="M39">
        <v>14.508498901520699</v>
      </c>
      <c r="N39">
        <v>680.20078847911998</v>
      </c>
      <c r="O39">
        <v>6.1681372549019604E-3</v>
      </c>
      <c r="P39">
        <v>5.0840686274509803</v>
      </c>
    </row>
    <row r="40" spans="1:16">
      <c r="A40">
        <v>303.14999999999998</v>
      </c>
      <c r="B40">
        <v>403.15</v>
      </c>
      <c r="C40">
        <v>386.75908148372201</v>
      </c>
      <c r="D40">
        <v>0.2</v>
      </c>
      <c r="E40">
        <v>3.2320350081039</v>
      </c>
      <c r="F40">
        <v>1</v>
      </c>
      <c r="G40">
        <v>199.06266607402901</v>
      </c>
      <c r="H40">
        <v>2988.2391366622601</v>
      </c>
      <c r="I40">
        <v>37.944433610004801</v>
      </c>
      <c r="J40">
        <v>3026.1835702722701</v>
      </c>
      <c r="K40">
        <v>402.33751200952503</v>
      </c>
      <c r="L40">
        <v>645.99369848425602</v>
      </c>
      <c r="M40">
        <v>9.4119889892111708</v>
      </c>
      <c r="N40">
        <v>655.40568747346697</v>
      </c>
      <c r="O40">
        <v>6.1681372549019604E-3</v>
      </c>
      <c r="P40">
        <v>5.0840686274509803</v>
      </c>
    </row>
    <row r="41" spans="1:16">
      <c r="A41">
        <v>303.14999999999998</v>
      </c>
      <c r="B41">
        <v>393.15</v>
      </c>
      <c r="C41">
        <v>383.74511562378302</v>
      </c>
      <c r="D41">
        <v>0.2</v>
      </c>
      <c r="E41">
        <v>2.8785757220367798</v>
      </c>
      <c r="F41">
        <v>1</v>
      </c>
      <c r="G41">
        <v>191.81643326591799</v>
      </c>
      <c r="H41">
        <v>2980.99290385415</v>
      </c>
      <c r="I41">
        <v>21.628518898573599</v>
      </c>
      <c r="J41">
        <v>3002.6214227527298</v>
      </c>
      <c r="K41">
        <v>380.06572923618597</v>
      </c>
      <c r="L41">
        <v>626.07563713030299</v>
      </c>
      <c r="M41">
        <v>4.9512061576284596</v>
      </c>
      <c r="N41">
        <v>631.026843287931</v>
      </c>
      <c r="O41">
        <v>6.1681372549019604E-3</v>
      </c>
      <c r="P41">
        <v>5.0840686274509803</v>
      </c>
    </row>
    <row r="42" spans="1:16">
      <c r="A42">
        <v>303.14999999999998</v>
      </c>
      <c r="B42">
        <v>383.15</v>
      </c>
      <c r="C42">
        <v>380.72563382700099</v>
      </c>
      <c r="D42">
        <v>0.2</v>
      </c>
      <c r="E42">
        <v>2.5585190716795898</v>
      </c>
      <c r="F42">
        <v>1</v>
      </c>
      <c r="G42">
        <v>184.56221586320299</v>
      </c>
      <c r="H42">
        <v>2973.7386864514401</v>
      </c>
      <c r="I42">
        <v>5.5394400745661301</v>
      </c>
      <c r="J42">
        <v>2979.2781265260001</v>
      </c>
      <c r="K42">
        <v>357.96325701444101</v>
      </c>
      <c r="L42">
        <v>605.921017501459</v>
      </c>
      <c r="M42">
        <v>1.15661022044967</v>
      </c>
      <c r="N42">
        <v>607.07762772190904</v>
      </c>
      <c r="O42">
        <v>6.1681372549019604E-3</v>
      </c>
      <c r="P42">
        <v>5.0840686274509803</v>
      </c>
    </row>
    <row r="43" spans="1:16">
      <c r="A43">
        <v>303.14999999999998</v>
      </c>
      <c r="B43">
        <v>373.15</v>
      </c>
      <c r="C43">
        <v>373.15</v>
      </c>
      <c r="D43">
        <v>0.2</v>
      </c>
      <c r="E43">
        <v>1.88761339925877</v>
      </c>
      <c r="F43">
        <v>1</v>
      </c>
      <c r="G43">
        <v>166.38522458285101</v>
      </c>
      <c r="H43">
        <v>2955.5616951710899</v>
      </c>
      <c r="I43">
        <v>0</v>
      </c>
      <c r="J43">
        <v>2955.5616951710899</v>
      </c>
      <c r="K43">
        <v>317.23082068838102</v>
      </c>
      <c r="L43">
        <v>554.44008753041896</v>
      </c>
      <c r="M43">
        <v>0</v>
      </c>
      <c r="N43">
        <v>554.44008753041896</v>
      </c>
      <c r="O43">
        <v>6.1681372549019604E-3</v>
      </c>
      <c r="P43">
        <v>5.0840686274509803</v>
      </c>
    </row>
    <row r="44" spans="1:16">
      <c r="A44">
        <v>303.14999999999998</v>
      </c>
      <c r="B44">
        <v>363.15</v>
      </c>
      <c r="C44">
        <v>363.15</v>
      </c>
      <c r="D44">
        <v>0.2</v>
      </c>
      <c r="E44">
        <v>1.2391749190555801</v>
      </c>
      <c r="F44">
        <v>1</v>
      </c>
      <c r="G44">
        <v>142.44211306697801</v>
      </c>
      <c r="H44">
        <v>2931.6185836552099</v>
      </c>
      <c r="I44">
        <v>0</v>
      </c>
      <c r="J44">
        <v>2931.6185836552099</v>
      </c>
      <c r="K44">
        <v>262.746369815582</v>
      </c>
      <c r="L44">
        <v>484.36490436269497</v>
      </c>
      <c r="M44">
        <v>0</v>
      </c>
      <c r="N44">
        <v>484.36490436269497</v>
      </c>
      <c r="O44">
        <v>6.1681372549019604E-3</v>
      </c>
      <c r="P44">
        <v>5.0840686274509803</v>
      </c>
    </row>
    <row r="45" spans="1:16">
      <c r="A45">
        <v>303.14999999999998</v>
      </c>
      <c r="B45">
        <v>353.15</v>
      </c>
      <c r="C45">
        <v>353.15</v>
      </c>
      <c r="D45">
        <v>0.2</v>
      </c>
      <c r="E45">
        <v>0.79432959622243604</v>
      </c>
      <c r="F45">
        <v>1</v>
      </c>
      <c r="G45">
        <v>118.55693279054699</v>
      </c>
      <c r="H45">
        <v>2907.7334033787802</v>
      </c>
      <c r="I45">
        <v>0</v>
      </c>
      <c r="J45">
        <v>2907.7334033787802</v>
      </c>
      <c r="K45">
        <v>203.000944855923</v>
      </c>
      <c r="L45">
        <v>411.68531833198102</v>
      </c>
      <c r="M45">
        <v>0</v>
      </c>
      <c r="N45">
        <v>411.68531833198102</v>
      </c>
      <c r="O45">
        <v>6.1681372549019604E-3</v>
      </c>
      <c r="P45">
        <v>5.0840686274509803</v>
      </c>
    </row>
    <row r="46" spans="1:16">
      <c r="A46">
        <v>303.14999999999998</v>
      </c>
      <c r="B46">
        <v>343.15</v>
      </c>
      <c r="C46">
        <v>343.15</v>
      </c>
      <c r="D46">
        <v>0.2</v>
      </c>
      <c r="E46">
        <v>0.49614939162164601</v>
      </c>
      <c r="F46">
        <v>1</v>
      </c>
      <c r="G46">
        <v>94.729683753556102</v>
      </c>
      <c r="H46">
        <v>2883.9061543417902</v>
      </c>
      <c r="I46">
        <v>0</v>
      </c>
      <c r="J46">
        <v>2883.9061543417902</v>
      </c>
      <c r="K46">
        <v>137.000021844835</v>
      </c>
      <c r="L46">
        <v>336.16857401623702</v>
      </c>
      <c r="M46">
        <v>0</v>
      </c>
      <c r="N46">
        <v>336.16857401623702</v>
      </c>
      <c r="O46">
        <v>6.1681372549019604E-3</v>
      </c>
      <c r="P46">
        <v>5.0840686274509803</v>
      </c>
    </row>
    <row r="47" spans="1:16">
      <c r="A47">
        <v>303.14999999999998</v>
      </c>
      <c r="B47">
        <v>333.15</v>
      </c>
      <c r="C47">
        <v>333.15</v>
      </c>
      <c r="D47">
        <v>0.2</v>
      </c>
      <c r="E47">
        <v>0.30126878538662399</v>
      </c>
      <c r="F47">
        <v>1</v>
      </c>
      <c r="G47">
        <v>70.960365956006001</v>
      </c>
      <c r="H47">
        <v>2860.1368365442399</v>
      </c>
      <c r="I47">
        <v>0</v>
      </c>
      <c r="J47">
        <v>2860.1368365442399</v>
      </c>
      <c r="K47">
        <v>63.476306840756003</v>
      </c>
      <c r="L47">
        <v>257.55396997246601</v>
      </c>
      <c r="M47">
        <v>0</v>
      </c>
      <c r="N47">
        <v>257.55396997246601</v>
      </c>
      <c r="O47">
        <v>6.1681372549019604E-3</v>
      </c>
      <c r="P47">
        <v>5.0840686274509803</v>
      </c>
    </row>
    <row r="48" spans="1:16">
      <c r="A48">
        <v>303.14999999999998</v>
      </c>
      <c r="B48">
        <v>323.14999999999998</v>
      </c>
      <c r="C48">
        <v>323.14999999999998</v>
      </c>
      <c r="D48">
        <v>0.2</v>
      </c>
      <c r="E48">
        <v>0.17737265254713</v>
      </c>
      <c r="F48">
        <v>1</v>
      </c>
      <c r="G48">
        <v>47.248979397896598</v>
      </c>
      <c r="H48">
        <v>2836.4254499861299</v>
      </c>
      <c r="I48">
        <v>0</v>
      </c>
      <c r="J48">
        <v>2836.4254499861299</v>
      </c>
      <c r="K48">
        <v>0</v>
      </c>
      <c r="L48">
        <v>175.548534735332</v>
      </c>
      <c r="M48">
        <v>0</v>
      </c>
      <c r="N48">
        <v>175.548534735332</v>
      </c>
      <c r="O48">
        <v>6.1681372549019604E-3</v>
      </c>
      <c r="P48">
        <v>5.0840686274509803</v>
      </c>
    </row>
    <row r="49" spans="1:16">
      <c r="A49" s="1" t="s">
        <v>37</v>
      </c>
    </row>
    <row r="50" spans="1:16">
      <c r="A50">
        <v>303.14999999999998</v>
      </c>
      <c r="B50">
        <v>453.15</v>
      </c>
      <c r="C50">
        <v>388.21331134587803</v>
      </c>
      <c r="D50">
        <v>0.1</v>
      </c>
      <c r="E50">
        <v>3.4155886609505099</v>
      </c>
      <c r="F50">
        <v>1</v>
      </c>
      <c r="G50">
        <v>202.56083469405101</v>
      </c>
      <c r="H50">
        <v>2991.73730528229</v>
      </c>
      <c r="I50">
        <v>153.203977612285</v>
      </c>
      <c r="J50">
        <v>3144.9412828945701</v>
      </c>
      <c r="K50">
        <v>538.22131214963804</v>
      </c>
      <c r="L50">
        <v>655.53414688959299</v>
      </c>
      <c r="M50">
        <v>50.713001526741202</v>
      </c>
      <c r="N50">
        <v>706.24714841633397</v>
      </c>
      <c r="O50">
        <v>6.1681372549019604E-3</v>
      </c>
      <c r="P50">
        <v>5.0840686274509803</v>
      </c>
    </row>
    <row r="51" spans="1:16">
      <c r="A51">
        <v>303.14999999999998</v>
      </c>
      <c r="B51">
        <v>443.15</v>
      </c>
      <c r="C51">
        <v>385.39334348294801</v>
      </c>
      <c r="D51">
        <v>0.1</v>
      </c>
      <c r="E51">
        <v>3.0674782418183599</v>
      </c>
      <c r="F51">
        <v>1</v>
      </c>
      <c r="G51">
        <v>195.77848132737</v>
      </c>
      <c r="H51">
        <v>2984.9549519156099</v>
      </c>
      <c r="I51">
        <v>135.34518247849999</v>
      </c>
      <c r="J51">
        <v>3120.30013439411</v>
      </c>
      <c r="K51">
        <v>514.87551293687295</v>
      </c>
      <c r="L51">
        <v>636.99251567997703</v>
      </c>
      <c r="M51">
        <v>42.758265930249301</v>
      </c>
      <c r="N51">
        <v>679.75078161022702</v>
      </c>
      <c r="O51">
        <v>6.1681372549019604E-3</v>
      </c>
      <c r="P51">
        <v>5.0840686274509803</v>
      </c>
    </row>
    <row r="52" spans="1:16">
      <c r="A52">
        <v>303.14999999999998</v>
      </c>
      <c r="B52">
        <v>433.15</v>
      </c>
      <c r="C52">
        <v>382.57474662288797</v>
      </c>
      <c r="D52">
        <v>0.1</v>
      </c>
      <c r="E52">
        <v>2.75063141190296</v>
      </c>
      <c r="F52">
        <v>1</v>
      </c>
      <c r="G52">
        <v>189.004028843187</v>
      </c>
      <c r="H52">
        <v>2978.1804994314198</v>
      </c>
      <c r="I52">
        <v>117.728860097693</v>
      </c>
      <c r="J52">
        <v>3095.9093595291201</v>
      </c>
      <c r="K52">
        <v>491.72118036466497</v>
      </c>
      <c r="L52">
        <v>618.28762523557396</v>
      </c>
      <c r="M52">
        <v>35.333606862980801</v>
      </c>
      <c r="N52">
        <v>653.62123209855497</v>
      </c>
      <c r="O52">
        <v>6.1681372549019604E-3</v>
      </c>
      <c r="P52">
        <v>5.0840686274509803</v>
      </c>
    </row>
    <row r="53" spans="1:16">
      <c r="A53">
        <v>303.14999999999998</v>
      </c>
      <c r="B53">
        <v>423.15</v>
      </c>
      <c r="C53">
        <v>379.75627277152</v>
      </c>
      <c r="D53">
        <v>0.1</v>
      </c>
      <c r="E53">
        <v>2.4625358215759801</v>
      </c>
      <c r="F53">
        <v>1</v>
      </c>
      <c r="G53">
        <v>182.234474047665</v>
      </c>
      <c r="H53">
        <v>2971.4109446358998</v>
      </c>
      <c r="I53">
        <v>100.350733594107</v>
      </c>
      <c r="J53">
        <v>3071.7616782300101</v>
      </c>
      <c r="K53">
        <v>468.75622383196202</v>
      </c>
      <c r="L53">
        <v>599.40739274637701</v>
      </c>
      <c r="M53">
        <v>28.458201657315001</v>
      </c>
      <c r="N53">
        <v>627.86559440369194</v>
      </c>
      <c r="O53">
        <v>6.1681372549019604E-3</v>
      </c>
      <c r="P53">
        <v>5.0840686274509803</v>
      </c>
    </row>
    <row r="54" spans="1:16">
      <c r="A54">
        <v>303.14999999999998</v>
      </c>
      <c r="B54">
        <v>413.15</v>
      </c>
      <c r="C54">
        <v>376.93657851816403</v>
      </c>
      <c r="D54">
        <v>0.1</v>
      </c>
      <c r="E54">
        <v>2.2008623199204398</v>
      </c>
      <c r="F54">
        <v>1</v>
      </c>
      <c r="G54">
        <v>175.466592956379</v>
      </c>
      <c r="H54">
        <v>2964.64306354461</v>
      </c>
      <c r="I54">
        <v>83.206669365790901</v>
      </c>
      <c r="J54">
        <v>3047.8497329103998</v>
      </c>
      <c r="K54">
        <v>445.97829738667298</v>
      </c>
      <c r="L54">
        <v>580.33865815445904</v>
      </c>
      <c r="M54">
        <v>22.1535365611449</v>
      </c>
      <c r="N54">
        <v>602.492194715604</v>
      </c>
      <c r="O54">
        <v>6.1681372549019604E-3</v>
      </c>
      <c r="P54">
        <v>5.0840686274509803</v>
      </c>
    </row>
    <row r="55" spans="1:16">
      <c r="A55">
        <v>303.14999999999998</v>
      </c>
      <c r="B55">
        <v>403.15</v>
      </c>
      <c r="C55">
        <v>374.11423628540803</v>
      </c>
      <c r="D55">
        <v>0.1</v>
      </c>
      <c r="E55">
        <v>1.96345469269901</v>
      </c>
      <c r="F55">
        <v>1</v>
      </c>
      <c r="G55">
        <v>168.696968552241</v>
      </c>
      <c r="H55">
        <v>2957.8734391404801</v>
      </c>
      <c r="I55">
        <v>66.292598767635198</v>
      </c>
      <c r="J55">
        <v>3024.16603790811</v>
      </c>
      <c r="K55">
        <v>423.384778784128</v>
      </c>
      <c r="L55">
        <v>561.06720696232503</v>
      </c>
      <c r="M55">
        <v>16.443655901683002</v>
      </c>
      <c r="N55">
        <v>577.510862864008</v>
      </c>
      <c r="O55">
        <v>6.1681372549019604E-3</v>
      </c>
      <c r="P55">
        <v>5.0840686274509803</v>
      </c>
    </row>
    <row r="56" spans="1:16">
      <c r="A56">
        <v>303.14999999999998</v>
      </c>
      <c r="B56">
        <v>393.15</v>
      </c>
      <c r="C56">
        <v>371.28771197410498</v>
      </c>
      <c r="D56">
        <v>0.1</v>
      </c>
      <c r="E56">
        <v>1.7483167574882801</v>
      </c>
      <c r="F56">
        <v>1</v>
      </c>
      <c r="G56">
        <v>161.92193792379899</v>
      </c>
      <c r="H56">
        <v>2951.0984085120299</v>
      </c>
      <c r="I56">
        <v>49.604510618051997</v>
      </c>
      <c r="J56">
        <v>3000.7029191300899</v>
      </c>
      <c r="K56">
        <v>400.97275345829598</v>
      </c>
      <c r="L56">
        <v>541.57756069357299</v>
      </c>
      <c r="M56">
        <v>11.3554774402256</v>
      </c>
      <c r="N56">
        <v>552.93303813379896</v>
      </c>
      <c r="O56">
        <v>6.1681372549019604E-3</v>
      </c>
      <c r="P56">
        <v>5.0840686274509803</v>
      </c>
    </row>
    <row r="57" spans="1:16">
      <c r="A57">
        <v>303.14999999999998</v>
      </c>
      <c r="B57">
        <v>383.15</v>
      </c>
      <c r="C57">
        <v>368.45537277111401</v>
      </c>
      <c r="D57">
        <v>0.1</v>
      </c>
      <c r="E57">
        <v>1.55360283213911</v>
      </c>
      <c r="F57">
        <v>1</v>
      </c>
      <c r="G57">
        <v>155.13761186242601</v>
      </c>
      <c r="H57">
        <v>2944.31408245066</v>
      </c>
      <c r="I57">
        <v>33.138372372357402</v>
      </c>
      <c r="J57">
        <v>2977.4524548230202</v>
      </c>
      <c r="K57">
        <v>378.73899011906099</v>
      </c>
      <c r="L57">
        <v>521.85296488843596</v>
      </c>
      <c r="M57">
        <v>6.91914338976534</v>
      </c>
      <c r="N57">
        <v>528.77210827820204</v>
      </c>
      <c r="O57">
        <v>6.1681372549019604E-3</v>
      </c>
      <c r="P57">
        <v>5.0840686274509803</v>
      </c>
    </row>
    <row r="58" spans="1:16">
      <c r="A58">
        <v>303.14999999999998</v>
      </c>
      <c r="B58">
        <v>373.15</v>
      </c>
      <c r="C58">
        <v>365.61545701892197</v>
      </c>
      <c r="D58">
        <v>0.1</v>
      </c>
      <c r="E58">
        <v>1.3776059558848499</v>
      </c>
      <c r="F58">
        <v>1</v>
      </c>
      <c r="G58">
        <v>148.33980362100999</v>
      </c>
      <c r="H58">
        <v>2937.5162742092498</v>
      </c>
      <c r="I58">
        <v>16.8901296873074</v>
      </c>
      <c r="J58">
        <v>2954.4064038965498</v>
      </c>
      <c r="K58">
        <v>356.679920756277</v>
      </c>
      <c r="L58">
        <v>501.87510688177798</v>
      </c>
      <c r="M58">
        <v>3.1684552542181899</v>
      </c>
      <c r="N58">
        <v>505.04356213599601</v>
      </c>
      <c r="O58">
        <v>6.1681372549019604E-3</v>
      </c>
      <c r="P58">
        <v>5.0840686274509803</v>
      </c>
    </row>
    <row r="59" spans="1:16">
      <c r="A59">
        <v>303.14999999999998</v>
      </c>
      <c r="B59">
        <v>363.15</v>
      </c>
      <c r="C59">
        <v>362.76606729122801</v>
      </c>
      <c r="D59">
        <v>0.1</v>
      </c>
      <c r="E59">
        <v>1.2187488070107999</v>
      </c>
      <c r="F59">
        <v>1</v>
      </c>
      <c r="G59">
        <v>141.524013482366</v>
      </c>
      <c r="H59">
        <v>2930.7004840705999</v>
      </c>
      <c r="I59">
        <v>0.85564716179405198</v>
      </c>
      <c r="J59">
        <v>2931.5561312323998</v>
      </c>
      <c r="K59">
        <v>334.791612778434</v>
      </c>
      <c r="L59">
        <v>481.62398036121999</v>
      </c>
      <c r="M59">
        <v>0.14137086522826101</v>
      </c>
      <c r="N59">
        <v>481.76535122644799</v>
      </c>
      <c r="O59">
        <v>6.1681372549019604E-3</v>
      </c>
      <c r="P59">
        <v>5.0840686274509803</v>
      </c>
    </row>
    <row r="60" spans="1:16">
      <c r="A60">
        <v>303.14999999999998</v>
      </c>
      <c r="B60">
        <v>353.15</v>
      </c>
      <c r="C60">
        <v>353.15</v>
      </c>
      <c r="D60">
        <v>0.1</v>
      </c>
      <c r="E60">
        <v>0.79432959622243604</v>
      </c>
      <c r="F60">
        <v>1</v>
      </c>
      <c r="G60">
        <v>118.55693279054699</v>
      </c>
      <c r="H60">
        <v>2907.7334033787802</v>
      </c>
      <c r="I60">
        <v>0</v>
      </c>
      <c r="J60">
        <v>2907.7334033787802</v>
      </c>
      <c r="K60">
        <v>282.63358076694999</v>
      </c>
      <c r="L60">
        <v>411.68531833198102</v>
      </c>
      <c r="M60">
        <v>0</v>
      </c>
      <c r="N60">
        <v>411.68531833198102</v>
      </c>
      <c r="O60">
        <v>6.1681372549019604E-3</v>
      </c>
      <c r="P60">
        <v>5.0840686274509803</v>
      </c>
    </row>
    <row r="61" spans="1:16">
      <c r="A61">
        <v>303.14999999999998</v>
      </c>
      <c r="B61">
        <v>343.15</v>
      </c>
      <c r="C61">
        <v>343.15</v>
      </c>
      <c r="D61">
        <v>0.1</v>
      </c>
      <c r="E61">
        <v>0.49614939162164601</v>
      </c>
      <c r="F61">
        <v>1</v>
      </c>
      <c r="G61">
        <v>94.729683753556102</v>
      </c>
      <c r="H61">
        <v>2883.9061543417902</v>
      </c>
      <c r="I61">
        <v>0</v>
      </c>
      <c r="J61">
        <v>2883.9061543417902</v>
      </c>
      <c r="K61">
        <v>223.535301404883</v>
      </c>
      <c r="L61">
        <v>336.16857401623702</v>
      </c>
      <c r="M61">
        <v>0</v>
      </c>
      <c r="N61">
        <v>336.16857401623702</v>
      </c>
      <c r="O61">
        <v>6.1681372549019604E-3</v>
      </c>
      <c r="P61">
        <v>5.0840686274509803</v>
      </c>
    </row>
    <row r="62" spans="1:16">
      <c r="A62">
        <v>303.14999999999998</v>
      </c>
      <c r="B62">
        <v>333.15</v>
      </c>
      <c r="C62">
        <v>333.15</v>
      </c>
      <c r="D62">
        <v>0.1</v>
      </c>
      <c r="E62">
        <v>0.30126878538662399</v>
      </c>
      <c r="F62">
        <v>1</v>
      </c>
      <c r="G62">
        <v>70.960365956006001</v>
      </c>
      <c r="H62">
        <v>2860.1368365442399</v>
      </c>
      <c r="I62">
        <v>0</v>
      </c>
      <c r="J62">
        <v>2860.1368365442399</v>
      </c>
      <c r="K62">
        <v>157.986081460365</v>
      </c>
      <c r="L62">
        <v>257.55396997246601</v>
      </c>
      <c r="M62">
        <v>0</v>
      </c>
      <c r="N62">
        <v>257.55396997246601</v>
      </c>
      <c r="O62">
        <v>6.1681372549019604E-3</v>
      </c>
      <c r="P62">
        <v>5.0840686274509803</v>
      </c>
    </row>
    <row r="63" spans="1:16">
      <c r="A63">
        <v>303.14999999999998</v>
      </c>
      <c r="B63">
        <v>323.14999999999998</v>
      </c>
      <c r="C63">
        <v>323.14999999999998</v>
      </c>
      <c r="D63">
        <v>0.1</v>
      </c>
      <c r="E63">
        <v>0.17737265254713</v>
      </c>
      <c r="F63">
        <v>1</v>
      </c>
      <c r="G63">
        <v>47.248979397896598</v>
      </c>
      <c r="H63">
        <v>2836.4254499861299</v>
      </c>
      <c r="I63">
        <v>0</v>
      </c>
      <c r="J63">
        <v>2836.4254499861299</v>
      </c>
      <c r="K63">
        <v>84.564530829867394</v>
      </c>
      <c r="L63">
        <v>175.548534735332</v>
      </c>
      <c r="M63">
        <v>0</v>
      </c>
      <c r="N63">
        <v>175.548534735332</v>
      </c>
      <c r="O63">
        <v>6.1681372549019604E-3</v>
      </c>
      <c r="P63">
        <v>5.0840686274509803</v>
      </c>
    </row>
  </sheetData>
  <phoneticPr fontId="3" type="noConversion"/>
  <pageMargins left="0.7" right="0.7" top="0.75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workbookViewId="0">
      <selection activeCell="M24" sqref="M24"/>
    </sheetView>
  </sheetViews>
  <sheetFormatPr defaultRowHeight="14.4"/>
  <sheetData>
    <row r="1" spans="1:19">
      <c r="A1" s="1" t="s">
        <v>39</v>
      </c>
    </row>
    <row r="2" spans="1:19">
      <c r="A2" s="1" t="s">
        <v>37</v>
      </c>
    </row>
    <row r="3" spans="1:19" ht="15.6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  <c r="N3" s="2" t="s">
        <v>13</v>
      </c>
      <c r="O3" s="2" t="s">
        <v>14</v>
      </c>
      <c r="P3" s="2" t="s">
        <v>15</v>
      </c>
      <c r="Q3" s="2" t="s">
        <v>1</v>
      </c>
      <c r="R3" s="2" t="s">
        <v>2</v>
      </c>
    </row>
    <row r="4" spans="1:19">
      <c r="A4">
        <v>303.14999999999998</v>
      </c>
      <c r="B4">
        <v>453.15</v>
      </c>
      <c r="C4">
        <v>367.63843216231299</v>
      </c>
      <c r="D4">
        <v>0.92837607773767306</v>
      </c>
      <c r="E4">
        <v>15.946699308890301</v>
      </c>
      <c r="F4">
        <v>1</v>
      </c>
      <c r="G4">
        <v>182.06807873716599</v>
      </c>
      <c r="H4">
        <v>2594.5974905018702</v>
      </c>
      <c r="I4">
        <v>222.988898330838</v>
      </c>
      <c r="J4">
        <v>2817.5863888327099</v>
      </c>
      <c r="K4">
        <v>453.33799633163602</v>
      </c>
      <c r="L4">
        <v>455.125225267161</v>
      </c>
      <c r="M4">
        <v>73.812942181674302</v>
      </c>
      <c r="N4">
        <v>528.93816744883497</v>
      </c>
      <c r="O4">
        <v>1.08801960784314E-2</v>
      </c>
      <c r="P4">
        <v>7.3520784313725498</v>
      </c>
      <c r="Q4">
        <f>B4-273.15</f>
        <v>180</v>
      </c>
      <c r="R4">
        <f>C4-273.15</f>
        <v>94.488432162313018</v>
      </c>
      <c r="S4">
        <v>453.87351000000001</v>
      </c>
    </row>
    <row r="5" spans="1:19">
      <c r="A5">
        <v>303.14999999999998</v>
      </c>
      <c r="B5">
        <v>443.15</v>
      </c>
      <c r="C5">
        <v>364.769784589469</v>
      </c>
      <c r="D5">
        <v>0.92837607773767306</v>
      </c>
      <c r="E5">
        <v>14.349691232894299</v>
      </c>
      <c r="F5">
        <v>1</v>
      </c>
      <c r="G5">
        <v>173.92240471831499</v>
      </c>
      <c r="H5">
        <v>2586.4518164830201</v>
      </c>
      <c r="I5">
        <v>201.79068258220801</v>
      </c>
      <c r="J5">
        <v>2788.2424990652298</v>
      </c>
      <c r="K5">
        <v>431.05586465730198</v>
      </c>
      <c r="L5">
        <v>436.923809251622</v>
      </c>
      <c r="M5">
        <v>63.7497361198444</v>
      </c>
      <c r="N5">
        <v>500.67354537146701</v>
      </c>
      <c r="O5">
        <v>1.08801960784314E-2</v>
      </c>
      <c r="P5">
        <v>7.3520784313725498</v>
      </c>
      <c r="Q5">
        <f t="shared" ref="Q5:Q16" si="0">B5-273.15</f>
        <v>170</v>
      </c>
      <c r="R5">
        <f t="shared" ref="R5:R16" si="1">C5-273.15</f>
        <v>91.61978458946902</v>
      </c>
      <c r="S5">
        <v>431.58206000000001</v>
      </c>
    </row>
    <row r="6" spans="1:19">
      <c r="A6">
        <v>303.14999999999998</v>
      </c>
      <c r="B6">
        <v>433.15</v>
      </c>
      <c r="C6">
        <v>361.90150471111701</v>
      </c>
      <c r="D6">
        <v>0.92837607773767306</v>
      </c>
      <c r="E6">
        <v>12.8912133785552</v>
      </c>
      <c r="F6">
        <v>1</v>
      </c>
      <c r="G6">
        <v>165.78212351597799</v>
      </c>
      <c r="H6">
        <v>2578.3115352806799</v>
      </c>
      <c r="I6">
        <v>181.19260041705201</v>
      </c>
      <c r="J6">
        <v>2759.5041356977299</v>
      </c>
      <c r="K6">
        <v>408.90949512643601</v>
      </c>
      <c r="L6">
        <v>418.566047225163</v>
      </c>
      <c r="M6">
        <v>54.380787381315301</v>
      </c>
      <c r="N6">
        <v>472.94683460647798</v>
      </c>
      <c r="O6">
        <v>1.08801960784314E-2</v>
      </c>
      <c r="P6">
        <v>7.3520784313725498</v>
      </c>
      <c r="Q6">
        <f t="shared" si="0"/>
        <v>160</v>
      </c>
      <c r="R6">
        <f t="shared" si="1"/>
        <v>88.751504711117036</v>
      </c>
      <c r="S6">
        <v>409.42683</v>
      </c>
    </row>
    <row r="7" spans="1:19">
      <c r="A7">
        <v>303.14999999999998</v>
      </c>
      <c r="B7">
        <v>423.15</v>
      </c>
      <c r="C7">
        <v>359.03241345447901</v>
      </c>
      <c r="D7">
        <v>0.92837607773767306</v>
      </c>
      <c r="E7">
        <v>11.5607978196464</v>
      </c>
      <c r="F7">
        <v>1</v>
      </c>
      <c r="G7">
        <v>157.64388988841199</v>
      </c>
      <c r="H7">
        <v>2570.1733016531198</v>
      </c>
      <c r="I7">
        <v>161.15183024382699</v>
      </c>
      <c r="J7">
        <v>2731.3251318969401</v>
      </c>
      <c r="K7">
        <v>386.898210142381</v>
      </c>
      <c r="L7">
        <v>400.04044679618897</v>
      </c>
      <c r="M7">
        <v>45.700625379319902</v>
      </c>
      <c r="N7">
        <v>445.74107217550898</v>
      </c>
      <c r="O7">
        <v>1.08801960784314E-2</v>
      </c>
      <c r="P7">
        <v>7.3520784313725498</v>
      </c>
      <c r="Q7">
        <f t="shared" si="0"/>
        <v>150</v>
      </c>
      <c r="R7">
        <f t="shared" si="1"/>
        <v>85.882413454479035</v>
      </c>
      <c r="S7">
        <v>387.40713</v>
      </c>
    </row>
    <row r="8" spans="1:19">
      <c r="A8">
        <v>303.14999999999998</v>
      </c>
      <c r="B8">
        <v>413.15</v>
      </c>
      <c r="C8">
        <v>356.16123902027999</v>
      </c>
      <c r="D8">
        <v>0.92837607773767306</v>
      </c>
      <c r="E8">
        <v>10.3486686404146</v>
      </c>
      <c r="F8">
        <v>1</v>
      </c>
      <c r="G8">
        <v>149.50410293729101</v>
      </c>
      <c r="H8">
        <v>2562.033514702</v>
      </c>
      <c r="I8">
        <v>141.630018306572</v>
      </c>
      <c r="J8">
        <v>2703.6635330085701</v>
      </c>
      <c r="K8">
        <v>365.02101136600601</v>
      </c>
      <c r="L8">
        <v>381.33450849238301</v>
      </c>
      <c r="M8">
        <v>37.708585292806298</v>
      </c>
      <c r="N8">
        <v>419.043093785189</v>
      </c>
      <c r="O8">
        <v>1.08801960784314E-2</v>
      </c>
      <c r="P8">
        <v>7.3520784313725498</v>
      </c>
      <c r="Q8">
        <f t="shared" si="0"/>
        <v>140</v>
      </c>
      <c r="R8">
        <f t="shared" si="1"/>
        <v>83.011239020280016</v>
      </c>
      <c r="S8">
        <v>365.52195999999998</v>
      </c>
    </row>
    <row r="9" spans="1:19">
      <c r="A9">
        <v>303.14999999999998</v>
      </c>
      <c r="B9">
        <v>403.15</v>
      </c>
      <c r="C9">
        <v>353.286598104988</v>
      </c>
      <c r="D9">
        <v>0.92837607773767306</v>
      </c>
      <c r="E9">
        <v>9.2456997860178003</v>
      </c>
      <c r="F9">
        <v>1</v>
      </c>
      <c r="G9">
        <v>141.35885362861001</v>
      </c>
      <c r="H9">
        <v>2553.8882653933201</v>
      </c>
      <c r="I9">
        <v>122.592576437798</v>
      </c>
      <c r="J9">
        <v>2676.48084183111</v>
      </c>
      <c r="K9">
        <v>343.27655639905402</v>
      </c>
      <c r="L9">
        <v>362.43455102425901</v>
      </c>
      <c r="M9">
        <v>30.408675787621998</v>
      </c>
      <c r="N9">
        <v>392.84322681188098</v>
      </c>
      <c r="O9">
        <v>1.08801960784314E-2</v>
      </c>
      <c r="P9">
        <v>7.3520784313725498</v>
      </c>
      <c r="Q9">
        <f t="shared" si="0"/>
        <v>130</v>
      </c>
      <c r="R9">
        <f t="shared" si="1"/>
        <v>80.136598104988025</v>
      </c>
      <c r="S9">
        <v>343.76996000000003</v>
      </c>
    </row>
    <row r="10" spans="1:19">
      <c r="A10">
        <v>303.14999999999998</v>
      </c>
      <c r="B10">
        <v>393.15</v>
      </c>
      <c r="C10">
        <v>350.40700644497201</v>
      </c>
      <c r="D10">
        <v>0.92837607773767306</v>
      </c>
      <c r="E10">
        <v>8.2433865949859193</v>
      </c>
      <c r="F10">
        <v>1</v>
      </c>
      <c r="G10">
        <v>133.20395551211101</v>
      </c>
      <c r="H10">
        <v>2545.73336727682</v>
      </c>
      <c r="I10">
        <v>104.008026597442</v>
      </c>
      <c r="J10">
        <v>2649.7413938742602</v>
      </c>
      <c r="K10">
        <v>321.66310454943101</v>
      </c>
      <c r="L10">
        <v>343.32572103826499</v>
      </c>
      <c r="M10">
        <v>23.809544432836699</v>
      </c>
      <c r="N10">
        <v>367.135265471102</v>
      </c>
      <c r="O10">
        <v>1.08801960784314E-2</v>
      </c>
      <c r="P10">
        <v>7.3520784313725498</v>
      </c>
      <c r="Q10">
        <f t="shared" si="0"/>
        <v>120</v>
      </c>
      <c r="R10">
        <f t="shared" si="1"/>
        <v>77.257006444972035</v>
      </c>
      <c r="S10">
        <v>322.14940000000001</v>
      </c>
    </row>
    <row r="11" spans="1:19">
      <c r="A11">
        <v>303.14999999999998</v>
      </c>
      <c r="B11">
        <v>383.15</v>
      </c>
      <c r="C11">
        <v>347.52084247143898</v>
      </c>
      <c r="D11">
        <v>0.92837607773767306</v>
      </c>
      <c r="E11">
        <v>7.3338009316414903</v>
      </c>
      <c r="F11">
        <v>1</v>
      </c>
      <c r="G11">
        <v>125.03484267691</v>
      </c>
      <c r="H11">
        <v>2537.5642544416201</v>
      </c>
      <c r="I11">
        <v>85.847517556633605</v>
      </c>
      <c r="J11">
        <v>2623.4117719982501</v>
      </c>
      <c r="K11">
        <v>300.17850206981598</v>
      </c>
      <c r="L11">
        <v>323.99168635256001</v>
      </c>
      <c r="M11">
        <v>17.924576287434899</v>
      </c>
      <c r="N11">
        <v>341.91626263999501</v>
      </c>
      <c r="O11">
        <v>1.08801960784314E-2</v>
      </c>
      <c r="P11">
        <v>7.3520784313725498</v>
      </c>
      <c r="Q11">
        <f t="shared" si="0"/>
        <v>110</v>
      </c>
      <c r="R11">
        <f t="shared" si="1"/>
        <v>74.370842471439005</v>
      </c>
      <c r="S11">
        <v>300.65811000000002</v>
      </c>
    </row>
    <row r="12" spans="1:19">
      <c r="A12">
        <v>303.14999999999998</v>
      </c>
      <c r="B12">
        <v>373.15</v>
      </c>
      <c r="C12">
        <v>344.62634239204499</v>
      </c>
      <c r="D12">
        <v>0.92837607773767306</v>
      </c>
      <c r="E12">
        <v>6.5095615489072802</v>
      </c>
      <c r="F12">
        <v>1</v>
      </c>
      <c r="G12">
        <v>116.846556936445</v>
      </c>
      <c r="H12">
        <v>2529.3759687011502</v>
      </c>
      <c r="I12">
        <v>68.084338782513697</v>
      </c>
      <c r="J12">
        <v>2597.46030748366</v>
      </c>
      <c r="K12">
        <v>278.82013221940599</v>
      </c>
      <c r="L12">
        <v>304.41452324243699</v>
      </c>
      <c r="M12">
        <v>12.7720855280074</v>
      </c>
      <c r="N12">
        <v>317.18660877044402</v>
      </c>
      <c r="O12">
        <v>1.08801960784314E-2</v>
      </c>
      <c r="P12">
        <v>7.3520784313725498</v>
      </c>
      <c r="Q12">
        <f t="shared" si="0"/>
        <v>100</v>
      </c>
      <c r="R12">
        <f t="shared" si="1"/>
        <v>71.476342392045012</v>
      </c>
      <c r="S12">
        <v>279.29347000000001</v>
      </c>
    </row>
    <row r="13" spans="1:19">
      <c r="A13">
        <v>303.14999999999998</v>
      </c>
      <c r="B13">
        <v>363.15</v>
      </c>
      <c r="C13">
        <v>341.72158653383798</v>
      </c>
      <c r="D13">
        <v>0.92837607773767306</v>
      </c>
      <c r="E13">
        <v>5.7638024686423499</v>
      </c>
      <c r="F13">
        <v>1</v>
      </c>
      <c r="G13">
        <v>108.633710380259</v>
      </c>
      <c r="H13">
        <v>2521.1631221449602</v>
      </c>
      <c r="I13">
        <v>50.693490665772202</v>
      </c>
      <c r="J13">
        <v>2571.85661281074</v>
      </c>
      <c r="K13">
        <v>257.58486768126602</v>
      </c>
      <c r="L13">
        <v>284.57453483731302</v>
      </c>
      <c r="M13">
        <v>8.3756283627876496</v>
      </c>
      <c r="N13">
        <v>292.95016320010097</v>
      </c>
      <c r="O13">
        <v>1.08801960784314E-2</v>
      </c>
      <c r="P13">
        <v>7.3520784313725498</v>
      </c>
      <c r="Q13">
        <f t="shared" si="0"/>
        <v>90</v>
      </c>
      <c r="R13">
        <f t="shared" si="1"/>
        <v>68.571586533838001</v>
      </c>
      <c r="S13">
        <v>258.05234999999999</v>
      </c>
    </row>
    <row r="14" spans="1:19">
      <c r="A14">
        <v>303.14999999999998</v>
      </c>
      <c r="B14">
        <v>353.15</v>
      </c>
      <c r="C14">
        <v>338.80447621164802</v>
      </c>
      <c r="D14">
        <v>0.92837607773767306</v>
      </c>
      <c r="E14">
        <v>5.0901408911768398</v>
      </c>
      <c r="F14">
        <v>1</v>
      </c>
      <c r="G14">
        <v>100.390421313102</v>
      </c>
      <c r="H14">
        <v>2512.9198330778099</v>
      </c>
      <c r="I14">
        <v>33.6512988390948</v>
      </c>
      <c r="J14">
        <v>2546.5711319169</v>
      </c>
      <c r="K14">
        <v>236.469023433177</v>
      </c>
      <c r="L14">
        <v>264.449990189272</v>
      </c>
      <c r="M14">
        <v>4.7644483702527003</v>
      </c>
      <c r="N14">
        <v>269.21443855952401</v>
      </c>
      <c r="O14">
        <v>1.08801960784314E-2</v>
      </c>
      <c r="P14">
        <v>7.3520784313725498</v>
      </c>
      <c r="Q14">
        <f t="shared" si="0"/>
        <v>80</v>
      </c>
      <c r="R14">
        <f t="shared" si="1"/>
        <v>65.654476211648046</v>
      </c>
      <c r="S14">
        <v>236.93106</v>
      </c>
    </row>
    <row r="15" spans="1:19">
      <c r="A15">
        <v>303.14999999999998</v>
      </c>
      <c r="B15">
        <v>343.15</v>
      </c>
      <c r="C15">
        <v>335.872712860489</v>
      </c>
      <c r="D15">
        <v>0.92837607773767306</v>
      </c>
      <c r="E15">
        <v>4.4826482182621401</v>
      </c>
      <c r="F15">
        <v>1</v>
      </c>
      <c r="G15">
        <v>92.110256835462494</v>
      </c>
      <c r="H15">
        <v>2504.6396686001699</v>
      </c>
      <c r="I15">
        <v>16.935032451986601</v>
      </c>
      <c r="J15">
        <v>2521.57470105215</v>
      </c>
      <c r="K15">
        <v>215.468298576211</v>
      </c>
      <c r="L15">
        <v>244.01685982938301</v>
      </c>
      <c r="M15">
        <v>1.9740676033205999</v>
      </c>
      <c r="N15">
        <v>245.99092743270401</v>
      </c>
      <c r="O15">
        <v>1.08801960784314E-2</v>
      </c>
      <c r="P15">
        <v>7.3520784313725498</v>
      </c>
      <c r="Q15">
        <f t="shared" si="0"/>
        <v>70</v>
      </c>
      <c r="R15">
        <f t="shared" si="1"/>
        <v>62.722712860489025</v>
      </c>
      <c r="S15">
        <v>215.92531</v>
      </c>
    </row>
    <row r="16" spans="1:19">
      <c r="A16">
        <v>303.14999999999998</v>
      </c>
      <c r="B16">
        <v>333.15</v>
      </c>
      <c r="C16">
        <v>332.92376592575999</v>
      </c>
      <c r="D16">
        <v>0.92837607773767306</v>
      </c>
      <c r="E16">
        <v>3.9358209444069701</v>
      </c>
      <c r="F16">
        <v>1</v>
      </c>
      <c r="G16">
        <v>83.786143937161</v>
      </c>
      <c r="H16">
        <v>2496.3155557018699</v>
      </c>
      <c r="I16">
        <v>0.522541180745971</v>
      </c>
      <c r="J16">
        <v>2496.83809688261</v>
      </c>
      <c r="K16">
        <v>194.57771662272</v>
      </c>
      <c r="L16">
        <v>223.248450964819</v>
      </c>
      <c r="M16">
        <v>4.7054586289596599E-2</v>
      </c>
      <c r="N16">
        <v>223.29550555110799</v>
      </c>
      <c r="O16">
        <v>1.08801960784314E-2</v>
      </c>
      <c r="P16">
        <v>7.3520784313725498</v>
      </c>
      <c r="Q16">
        <f t="shared" si="0"/>
        <v>60</v>
      </c>
      <c r="R16">
        <f t="shared" si="1"/>
        <v>59.773765925760017</v>
      </c>
      <c r="S16">
        <v>195.0301</v>
      </c>
    </row>
    <row r="17" spans="1:19">
      <c r="S17">
        <v>139.06612000000001</v>
      </c>
    </row>
    <row r="19" spans="1:19">
      <c r="A19" s="1" t="s">
        <v>40</v>
      </c>
    </row>
    <row r="20" spans="1:19">
      <c r="A20">
        <v>303.14999999999998</v>
      </c>
      <c r="B20">
        <v>453.15</v>
      </c>
      <c r="C20">
        <v>367.63843216231299</v>
      </c>
      <c r="D20">
        <v>0.92837607773767306</v>
      </c>
      <c r="E20">
        <v>15.946699308890301</v>
      </c>
      <c r="F20">
        <v>1</v>
      </c>
      <c r="G20">
        <v>182.06807873716599</v>
      </c>
      <c r="H20">
        <v>2594.5974905018702</v>
      </c>
      <c r="I20">
        <v>222.988898330838</v>
      </c>
      <c r="J20">
        <v>2817.5863888327099</v>
      </c>
      <c r="K20">
        <v>453.33799633163602</v>
      </c>
      <c r="L20">
        <v>455.125225267161</v>
      </c>
      <c r="M20">
        <v>73.812942181674302</v>
      </c>
      <c r="N20">
        <v>528.93816744883497</v>
      </c>
      <c r="O20">
        <v>5.4400980392156897E-3</v>
      </c>
      <c r="P20">
        <v>5.7200490196078402</v>
      </c>
    </row>
    <row r="21" spans="1:19">
      <c r="A21">
        <v>303.14999999999998</v>
      </c>
      <c r="B21">
        <v>443.15</v>
      </c>
      <c r="C21">
        <v>364.769784589469</v>
      </c>
      <c r="D21">
        <v>0.92837607773767306</v>
      </c>
      <c r="E21">
        <v>14.349691232894299</v>
      </c>
      <c r="F21">
        <v>1</v>
      </c>
      <c r="G21">
        <v>173.92240471831499</v>
      </c>
      <c r="H21">
        <v>2586.4518164830201</v>
      </c>
      <c r="I21">
        <v>201.79068258220801</v>
      </c>
      <c r="J21">
        <v>2788.2424990652298</v>
      </c>
      <c r="K21">
        <v>431.05586465730198</v>
      </c>
      <c r="L21">
        <v>436.923809251622</v>
      </c>
      <c r="M21">
        <v>63.7497361198444</v>
      </c>
      <c r="N21">
        <v>500.67354537146701</v>
      </c>
      <c r="O21">
        <v>5.4400980392156897E-3</v>
      </c>
      <c r="P21">
        <v>5.7200490196078402</v>
      </c>
    </row>
    <row r="22" spans="1:19">
      <c r="A22">
        <v>303.14999999999998</v>
      </c>
      <c r="B22">
        <v>433.15</v>
      </c>
      <c r="C22">
        <v>361.90150471111701</v>
      </c>
      <c r="D22">
        <v>0.92837607773767306</v>
      </c>
      <c r="E22">
        <v>12.8912133785552</v>
      </c>
      <c r="F22">
        <v>1</v>
      </c>
      <c r="G22">
        <v>165.78212351597799</v>
      </c>
      <c r="H22">
        <v>2578.3115352806799</v>
      </c>
      <c r="I22">
        <v>181.19260041705201</v>
      </c>
      <c r="J22">
        <v>2759.5041356977299</v>
      </c>
      <c r="K22">
        <v>408.90949512643601</v>
      </c>
      <c r="L22">
        <v>418.566047225163</v>
      </c>
      <c r="M22">
        <v>54.380787381315301</v>
      </c>
      <c r="N22">
        <v>472.94683460647798</v>
      </c>
      <c r="O22">
        <v>5.4400980392156897E-3</v>
      </c>
      <c r="P22">
        <v>5.7200490196078402</v>
      </c>
    </row>
    <row r="23" spans="1:19">
      <c r="A23">
        <v>303.14999999999998</v>
      </c>
      <c r="B23">
        <v>423.15</v>
      </c>
      <c r="C23">
        <v>359.03241345447901</v>
      </c>
      <c r="D23">
        <v>0.92837607773767306</v>
      </c>
      <c r="E23">
        <v>11.5607978196464</v>
      </c>
      <c r="F23">
        <v>1</v>
      </c>
      <c r="G23">
        <v>157.64388988841199</v>
      </c>
      <c r="H23">
        <v>2570.1733016531198</v>
      </c>
      <c r="I23">
        <v>161.15183024382699</v>
      </c>
      <c r="J23">
        <v>2731.3251318969401</v>
      </c>
      <c r="K23">
        <v>386.898210142381</v>
      </c>
      <c r="L23">
        <v>400.04044679618897</v>
      </c>
      <c r="M23">
        <v>45.700625379319902</v>
      </c>
      <c r="N23">
        <v>445.74107217550898</v>
      </c>
      <c r="O23">
        <v>5.4400980392156897E-3</v>
      </c>
      <c r="P23">
        <v>5.7200490196078402</v>
      </c>
    </row>
    <row r="24" spans="1:19">
      <c r="A24">
        <v>303.14999999999998</v>
      </c>
      <c r="B24">
        <v>413.15</v>
      </c>
      <c r="C24">
        <v>356.16123902027999</v>
      </c>
      <c r="D24">
        <v>0.92837607773767306</v>
      </c>
      <c r="E24">
        <v>10.3486686404146</v>
      </c>
      <c r="F24">
        <v>1</v>
      </c>
      <c r="G24">
        <v>149.50410293729101</v>
      </c>
      <c r="H24">
        <v>2562.033514702</v>
      </c>
      <c r="I24">
        <v>141.630018306572</v>
      </c>
      <c r="J24">
        <v>2703.6635330085701</v>
      </c>
      <c r="K24">
        <v>365.02101136600601</v>
      </c>
      <c r="L24">
        <v>381.33450849238301</v>
      </c>
      <c r="M24">
        <v>37.708585292806298</v>
      </c>
      <c r="N24">
        <v>419.043093785189</v>
      </c>
      <c r="O24">
        <v>5.4400980392156897E-3</v>
      </c>
      <c r="P24">
        <v>5.7200490196078402</v>
      </c>
    </row>
    <row r="25" spans="1:19">
      <c r="A25">
        <v>303.14999999999998</v>
      </c>
      <c r="B25">
        <v>403.15</v>
      </c>
      <c r="C25">
        <v>353.286598104988</v>
      </c>
      <c r="D25">
        <v>0.92837607773767306</v>
      </c>
      <c r="E25">
        <v>9.2456997860178003</v>
      </c>
      <c r="F25">
        <v>1</v>
      </c>
      <c r="G25">
        <v>141.35885362861001</v>
      </c>
      <c r="H25">
        <v>2553.8882653933201</v>
      </c>
      <c r="I25">
        <v>122.592576437798</v>
      </c>
      <c r="J25">
        <v>2676.48084183111</v>
      </c>
      <c r="K25">
        <v>343.27655639905402</v>
      </c>
      <c r="L25">
        <v>362.43455102425901</v>
      </c>
      <c r="M25">
        <v>30.408675787621998</v>
      </c>
      <c r="N25">
        <v>392.84322681188098</v>
      </c>
      <c r="O25">
        <v>5.4400980392156897E-3</v>
      </c>
      <c r="P25">
        <v>5.7200490196078402</v>
      </c>
    </row>
    <row r="26" spans="1:19">
      <c r="A26">
        <v>303.14999999999998</v>
      </c>
      <c r="B26">
        <v>393.15</v>
      </c>
      <c r="C26">
        <v>350.40700644497201</v>
      </c>
      <c r="D26">
        <v>0.92837607773767306</v>
      </c>
      <c r="E26">
        <v>8.2433865949859193</v>
      </c>
      <c r="F26">
        <v>1</v>
      </c>
      <c r="G26">
        <v>133.20395551211101</v>
      </c>
      <c r="H26">
        <v>2545.73336727682</v>
      </c>
      <c r="I26">
        <v>104.008026597442</v>
      </c>
      <c r="J26">
        <v>2649.7413938742602</v>
      </c>
      <c r="K26">
        <v>321.66310454943101</v>
      </c>
      <c r="L26">
        <v>343.32572103826499</v>
      </c>
      <c r="M26">
        <v>23.809544432836699</v>
      </c>
      <c r="N26">
        <v>367.135265471102</v>
      </c>
      <c r="O26">
        <v>5.4400980392156897E-3</v>
      </c>
      <c r="P26">
        <v>5.7200490196078402</v>
      </c>
    </row>
    <row r="27" spans="1:19">
      <c r="A27">
        <v>303.14999999999998</v>
      </c>
      <c r="B27">
        <v>383.15</v>
      </c>
      <c r="C27">
        <v>347.52084247143898</v>
      </c>
      <c r="D27">
        <v>0.92837607773767306</v>
      </c>
      <c r="E27">
        <v>7.3338009316414903</v>
      </c>
      <c r="F27">
        <v>1</v>
      </c>
      <c r="G27">
        <v>125.03484267691</v>
      </c>
      <c r="H27">
        <v>2537.5642544416201</v>
      </c>
      <c r="I27">
        <v>85.847517556633605</v>
      </c>
      <c r="J27">
        <v>2623.4117719982501</v>
      </c>
      <c r="K27">
        <v>300.17850206981598</v>
      </c>
      <c r="L27">
        <v>323.99168635256001</v>
      </c>
      <c r="M27">
        <v>17.924576287434899</v>
      </c>
      <c r="N27">
        <v>341.91626263999501</v>
      </c>
      <c r="O27">
        <v>5.4400980392156897E-3</v>
      </c>
      <c r="P27">
        <v>5.7200490196078402</v>
      </c>
    </row>
    <row r="28" spans="1:19">
      <c r="A28">
        <v>303.14999999999998</v>
      </c>
      <c r="B28">
        <v>373.15</v>
      </c>
      <c r="C28">
        <v>344.62634239204499</v>
      </c>
      <c r="D28">
        <v>0.92837607773767306</v>
      </c>
      <c r="E28">
        <v>6.5095615489072802</v>
      </c>
      <c r="F28">
        <v>1</v>
      </c>
      <c r="G28">
        <v>116.846556936445</v>
      </c>
      <c r="H28">
        <v>2529.3759687011502</v>
      </c>
      <c r="I28">
        <v>68.084338782513697</v>
      </c>
      <c r="J28">
        <v>2597.46030748366</v>
      </c>
      <c r="K28">
        <v>278.82013221940599</v>
      </c>
      <c r="L28">
        <v>304.41452324243699</v>
      </c>
      <c r="M28">
        <v>12.7720855280074</v>
      </c>
      <c r="N28">
        <v>317.18660877044402</v>
      </c>
      <c r="O28">
        <v>5.4400980392156897E-3</v>
      </c>
      <c r="P28">
        <v>5.7200490196078402</v>
      </c>
    </row>
    <row r="29" spans="1:19">
      <c r="A29">
        <v>303.14999999999998</v>
      </c>
      <c r="B29">
        <v>363.15</v>
      </c>
      <c r="C29">
        <v>341.72158653383798</v>
      </c>
      <c r="D29">
        <v>0.92837607773767306</v>
      </c>
      <c r="E29">
        <v>5.7638024686423499</v>
      </c>
      <c r="F29">
        <v>1</v>
      </c>
      <c r="G29">
        <v>108.633710380259</v>
      </c>
      <c r="H29">
        <v>2521.1631221449602</v>
      </c>
      <c r="I29">
        <v>50.693490665772202</v>
      </c>
      <c r="J29">
        <v>2571.85661281074</v>
      </c>
      <c r="K29">
        <v>257.58486768126602</v>
      </c>
      <c r="L29">
        <v>284.57453483731302</v>
      </c>
      <c r="M29">
        <v>8.3756283627876496</v>
      </c>
      <c r="N29">
        <v>292.95016320010097</v>
      </c>
      <c r="O29">
        <v>5.4400980392156897E-3</v>
      </c>
      <c r="P29">
        <v>5.7200490196078402</v>
      </c>
    </row>
    <row r="30" spans="1:19">
      <c r="A30">
        <v>303.14999999999998</v>
      </c>
      <c r="B30">
        <v>353.15</v>
      </c>
      <c r="C30">
        <v>338.80447621164802</v>
      </c>
      <c r="D30">
        <v>0.92837607773767306</v>
      </c>
      <c r="E30">
        <v>5.0901408911768398</v>
      </c>
      <c r="F30">
        <v>1</v>
      </c>
      <c r="G30">
        <v>100.390421313102</v>
      </c>
      <c r="H30">
        <v>2512.9198330778099</v>
      </c>
      <c r="I30">
        <v>33.6512988390948</v>
      </c>
      <c r="J30">
        <v>2546.5711319169</v>
      </c>
      <c r="K30">
        <v>236.469023433177</v>
      </c>
      <c r="L30">
        <v>264.449990189272</v>
      </c>
      <c r="M30">
        <v>4.7644483702527003</v>
      </c>
      <c r="N30">
        <v>269.21443855952401</v>
      </c>
      <c r="O30">
        <v>5.4400980392156897E-3</v>
      </c>
      <c r="P30">
        <v>5.7200490196078402</v>
      </c>
    </row>
    <row r="31" spans="1:19">
      <c r="A31">
        <v>303.14999999999998</v>
      </c>
      <c r="B31">
        <v>343.15</v>
      </c>
      <c r="C31">
        <v>335.872712860489</v>
      </c>
      <c r="D31">
        <v>0.92837607773767306</v>
      </c>
      <c r="E31">
        <v>4.4826482182621401</v>
      </c>
      <c r="F31">
        <v>1</v>
      </c>
      <c r="G31">
        <v>92.110256835462494</v>
      </c>
      <c r="H31">
        <v>2504.6396686001699</v>
      </c>
      <c r="I31">
        <v>16.935032451986601</v>
      </c>
      <c r="J31">
        <v>2521.57470105215</v>
      </c>
      <c r="K31">
        <v>215.468298576211</v>
      </c>
      <c r="L31">
        <v>244.01685982938301</v>
      </c>
      <c r="M31">
        <v>1.9740676033205999</v>
      </c>
      <c r="N31">
        <v>245.99092743270401</v>
      </c>
      <c r="O31">
        <v>5.4400980392156897E-3</v>
      </c>
      <c r="P31">
        <v>5.7200490196078402</v>
      </c>
    </row>
    <row r="32" spans="1:19">
      <c r="A32">
        <v>303.14999999999998</v>
      </c>
      <c r="B32">
        <v>333.15</v>
      </c>
      <c r="C32">
        <v>332.92376592575999</v>
      </c>
      <c r="D32">
        <v>0.92837607773767306</v>
      </c>
      <c r="E32">
        <v>3.9358209444069701</v>
      </c>
      <c r="F32">
        <v>1</v>
      </c>
      <c r="G32">
        <v>83.786143937161</v>
      </c>
      <c r="H32">
        <v>2496.3155557018699</v>
      </c>
      <c r="I32">
        <v>0.522541180745971</v>
      </c>
      <c r="J32">
        <v>2496.83809688261</v>
      </c>
      <c r="K32">
        <v>194.57771662272</v>
      </c>
      <c r="L32">
        <v>223.248450964819</v>
      </c>
      <c r="M32">
        <v>4.7054586289596599E-2</v>
      </c>
      <c r="N32">
        <v>223.29550555110799</v>
      </c>
      <c r="O32">
        <v>5.4400980392156897E-3</v>
      </c>
      <c r="P32">
        <v>5.7200490196078402</v>
      </c>
    </row>
    <row r="33" spans="1:16">
      <c r="A33">
        <v>303.14999999999998</v>
      </c>
      <c r="B33">
        <v>323.14999999999998</v>
      </c>
      <c r="C33">
        <v>323.14999999999998</v>
      </c>
      <c r="D33">
        <v>0.92837607773767306</v>
      </c>
      <c r="E33">
        <v>2.51423443976506</v>
      </c>
      <c r="F33">
        <v>1</v>
      </c>
      <c r="G33">
        <v>56.230198551268003</v>
      </c>
      <c r="H33">
        <v>2468.7596103159699</v>
      </c>
      <c r="I33">
        <v>0</v>
      </c>
      <c r="J33">
        <v>2468.7596103159699</v>
      </c>
      <c r="K33">
        <v>137.73803356111199</v>
      </c>
      <c r="L33">
        <v>152.79341546130101</v>
      </c>
      <c r="M33">
        <v>0</v>
      </c>
      <c r="N33">
        <v>152.79341546130101</v>
      </c>
      <c r="O33">
        <v>5.4400980392156897E-3</v>
      </c>
      <c r="P33">
        <v>5.7200490196078402</v>
      </c>
    </row>
  </sheetData>
  <phoneticPr fontId="3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"/>
  <sheetViews>
    <sheetView workbookViewId="0">
      <selection activeCell="L22" sqref="L22"/>
    </sheetView>
  </sheetViews>
  <sheetFormatPr defaultRowHeight="14.4"/>
  <cols>
    <col min="19" max="19" width="12.77734375" customWidth="1"/>
  </cols>
  <sheetData>
    <row r="1" spans="1:21">
      <c r="A1" t="s">
        <v>41</v>
      </c>
    </row>
    <row r="2" spans="1:21">
      <c r="A2" s="1" t="s">
        <v>40</v>
      </c>
    </row>
    <row r="3" spans="1:21" ht="15.6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  <c r="N3" s="2" t="s">
        <v>13</v>
      </c>
      <c r="O3" s="2" t="s">
        <v>14</v>
      </c>
      <c r="P3" s="2" t="s">
        <v>15</v>
      </c>
      <c r="Q3" s="2" t="s">
        <v>1</v>
      </c>
      <c r="R3" s="2" t="s">
        <v>2</v>
      </c>
      <c r="S3" s="2" t="s">
        <v>49</v>
      </c>
    </row>
    <row r="4" spans="1:21">
      <c r="A4">
        <v>303.14999999999998</v>
      </c>
      <c r="B4">
        <v>453.15</v>
      </c>
      <c r="C4">
        <v>371.44341043155902</v>
      </c>
      <c r="D4">
        <v>4.5078720329879998</v>
      </c>
      <c r="E4">
        <v>41.591187344530901</v>
      </c>
      <c r="F4">
        <v>1</v>
      </c>
      <c r="G4">
        <v>90.881880190082995</v>
      </c>
      <c r="H4">
        <v>1884.4701154842001</v>
      </c>
      <c r="I4">
        <v>281.22457437327199</v>
      </c>
      <c r="J4">
        <v>2165.6946898574702</v>
      </c>
      <c r="K4">
        <v>356.05955038072602</v>
      </c>
      <c r="L4">
        <v>346.47778754035102</v>
      </c>
      <c r="M4">
        <v>93.089895522433693</v>
      </c>
      <c r="N4">
        <v>439.56768306278502</v>
      </c>
      <c r="O4">
        <v>7.6918020541549897E-3</v>
      </c>
      <c r="P4">
        <v>4.0767208216619997</v>
      </c>
      <c r="Q4">
        <f>B4-273.15</f>
        <v>180</v>
      </c>
      <c r="R4">
        <f>C4-273.15</f>
        <v>98.293410431559039</v>
      </c>
      <c r="S4">
        <f>K4/J4</f>
        <v>0.16440893171518983</v>
      </c>
      <c r="T4">
        <f>K4/O4/1000</f>
        <v>46.290784379765505</v>
      </c>
      <c r="U4">
        <f>K4/P4</f>
        <v>87.33969431724968</v>
      </c>
    </row>
    <row r="5" spans="1:21">
      <c r="A5">
        <v>303.14999999999998</v>
      </c>
      <c r="B5">
        <v>443.15</v>
      </c>
      <c r="C5">
        <v>367.64400761077002</v>
      </c>
      <c r="D5">
        <v>4.5078720329879998</v>
      </c>
      <c r="E5">
        <v>37.556689072861197</v>
      </c>
      <c r="F5">
        <v>1</v>
      </c>
      <c r="G5">
        <v>85.800819461375994</v>
      </c>
      <c r="H5">
        <v>1879.38905475549</v>
      </c>
      <c r="I5">
        <v>251.924887460973</v>
      </c>
      <c r="J5">
        <v>2131.31394221647</v>
      </c>
      <c r="K5">
        <v>335.83939045140397</v>
      </c>
      <c r="L5">
        <v>329.69211925609301</v>
      </c>
      <c r="M5">
        <v>79.588140007979803</v>
      </c>
      <c r="N5">
        <v>409.28025926407298</v>
      </c>
      <c r="O5">
        <v>7.6918020541549897E-3</v>
      </c>
      <c r="P5">
        <v>4.0767208216619997</v>
      </c>
      <c r="Q5">
        <f t="shared" ref="Q5:Q16" si="0">B5-273.15</f>
        <v>170</v>
      </c>
      <c r="R5">
        <f t="shared" ref="R5:R16" si="1">C5-273.15</f>
        <v>94.494007610770041</v>
      </c>
      <c r="S5">
        <f t="shared" ref="S5:S16" si="2">K5/J5</f>
        <v>0.15757387206041837</v>
      </c>
      <c r="T5">
        <f t="shared" ref="T5:T16" si="3">K5/O5/1000</f>
        <v>43.661990790570187</v>
      </c>
      <c r="U5">
        <f t="shared" ref="U5:U16" si="4">K5/P5</f>
        <v>82.379786387847076</v>
      </c>
    </row>
    <row r="6" spans="1:21">
      <c r="A6">
        <v>303.14999999999998</v>
      </c>
      <c r="B6">
        <v>433.15</v>
      </c>
      <c r="C6">
        <v>363.85449587573601</v>
      </c>
      <c r="D6">
        <v>4.5078720329879998</v>
      </c>
      <c r="E6">
        <v>33.850632737086102</v>
      </c>
      <c r="F6">
        <v>1</v>
      </c>
      <c r="G6">
        <v>80.735918313718102</v>
      </c>
      <c r="H6">
        <v>1874.3241536078399</v>
      </c>
      <c r="I6">
        <v>224.70720880491299</v>
      </c>
      <c r="J6">
        <v>2099.0313624127498</v>
      </c>
      <c r="K6">
        <v>315.67001237555598</v>
      </c>
      <c r="L6">
        <v>312.70715118863598</v>
      </c>
      <c r="M6">
        <v>67.440695243307502</v>
      </c>
      <c r="N6">
        <v>380.147846431944</v>
      </c>
      <c r="O6">
        <v>7.6918020541549897E-3</v>
      </c>
      <c r="P6">
        <v>4.0767208216619997</v>
      </c>
      <c r="Q6">
        <f t="shared" si="0"/>
        <v>160</v>
      </c>
      <c r="R6">
        <f t="shared" si="1"/>
        <v>90.704495875736029</v>
      </c>
      <c r="S6">
        <f t="shared" si="2"/>
        <v>0.15038842107280681</v>
      </c>
      <c r="T6">
        <f t="shared" si="3"/>
        <v>41.039799276300414</v>
      </c>
      <c r="U6">
        <f t="shared" si="4"/>
        <v>77.432335002734746</v>
      </c>
    </row>
    <row r="7" spans="1:21">
      <c r="A7">
        <v>303.14999999999998</v>
      </c>
      <c r="B7">
        <v>423.15</v>
      </c>
      <c r="C7">
        <v>360.07315973697399</v>
      </c>
      <c r="D7">
        <v>4.5078720329879998</v>
      </c>
      <c r="E7">
        <v>30.450678687444899</v>
      </c>
      <c r="F7">
        <v>1</v>
      </c>
      <c r="G7">
        <v>75.684862953455095</v>
      </c>
      <c r="H7">
        <v>1869.27309824757</v>
      </c>
      <c r="I7">
        <v>199.24483469532399</v>
      </c>
      <c r="J7">
        <v>2068.5179329429002</v>
      </c>
      <c r="K7">
        <v>295.54970135985798</v>
      </c>
      <c r="L7">
        <v>295.50919941186697</v>
      </c>
      <c r="M7">
        <v>56.503320721821801</v>
      </c>
      <c r="N7">
        <v>352.01252013368901</v>
      </c>
      <c r="O7">
        <v>7.6918020541549897E-3</v>
      </c>
      <c r="P7">
        <v>4.0767208216619997</v>
      </c>
      <c r="Q7">
        <f t="shared" si="0"/>
        <v>150</v>
      </c>
      <c r="R7">
        <f t="shared" si="1"/>
        <v>86.923159736974014</v>
      </c>
      <c r="S7">
        <f t="shared" si="2"/>
        <v>0.14287993188406958</v>
      </c>
      <c r="T7">
        <f t="shared" si="3"/>
        <v>38.423986899169705</v>
      </c>
      <c r="U7">
        <f t="shared" si="4"/>
        <v>72.496919531361996</v>
      </c>
    </row>
    <row r="8" spans="1:21">
      <c r="A8">
        <v>303.14999999999998</v>
      </c>
      <c r="B8">
        <v>413.15</v>
      </c>
      <c r="C8">
        <v>356.298183951505</v>
      </c>
      <c r="D8">
        <v>4.5078720329879998</v>
      </c>
      <c r="E8">
        <v>27.335763294431999</v>
      </c>
      <c r="F8">
        <v>1</v>
      </c>
      <c r="G8">
        <v>70.645211790762204</v>
      </c>
      <c r="H8">
        <v>1864.23344708488</v>
      </c>
      <c r="I8">
        <v>175.28113919139099</v>
      </c>
      <c r="J8">
        <v>2039.5145862762699</v>
      </c>
      <c r="K8">
        <v>275.47663289287698</v>
      </c>
      <c r="L8">
        <v>278.083433026146</v>
      </c>
      <c r="M8">
        <v>46.668099506360797</v>
      </c>
      <c r="N8">
        <v>324.75153253250699</v>
      </c>
      <c r="O8">
        <v>7.6918020541549897E-3</v>
      </c>
      <c r="P8">
        <v>4.0767208216619997</v>
      </c>
      <c r="Q8">
        <f t="shared" si="0"/>
        <v>140</v>
      </c>
      <c r="R8">
        <f t="shared" si="1"/>
        <v>83.148183951505018</v>
      </c>
      <c r="S8">
        <f t="shared" si="2"/>
        <v>0.13506970469666515</v>
      </c>
      <c r="T8">
        <f t="shared" si="3"/>
        <v>35.814316457099785</v>
      </c>
      <c r="U8">
        <f t="shared" si="4"/>
        <v>67.573092429854086</v>
      </c>
    </row>
    <row r="9" spans="1:21">
      <c r="A9">
        <v>303.14999999999998</v>
      </c>
      <c r="B9">
        <v>403.15</v>
      </c>
      <c r="C9">
        <v>352.52764474056897</v>
      </c>
      <c r="D9">
        <v>4.5078720329879998</v>
      </c>
      <c r="E9">
        <v>24.4860411646935</v>
      </c>
      <c r="F9">
        <v>1</v>
      </c>
      <c r="G9">
        <v>65.614384083128897</v>
      </c>
      <c r="H9">
        <v>1859.2026193772499</v>
      </c>
      <c r="I9">
        <v>152.611015303621</v>
      </c>
      <c r="J9">
        <v>2011.8136346808701</v>
      </c>
      <c r="K9">
        <v>255.44877359155501</v>
      </c>
      <c r="L9">
        <v>260.41375140353603</v>
      </c>
      <c r="M9">
        <v>37.854648469210296</v>
      </c>
      <c r="N9">
        <v>298.26839987274599</v>
      </c>
      <c r="O9">
        <v>7.6918020541549897E-3</v>
      </c>
      <c r="P9">
        <v>4.0767208216619997</v>
      </c>
      <c r="Q9">
        <f t="shared" si="0"/>
        <v>130</v>
      </c>
      <c r="R9">
        <f t="shared" si="1"/>
        <v>79.377644740568996</v>
      </c>
      <c r="S9">
        <f t="shared" si="2"/>
        <v>0.12697437237126408</v>
      </c>
      <c r="T9">
        <f t="shared" si="3"/>
        <v>33.210523592916125</v>
      </c>
      <c r="U9">
        <f t="shared" si="4"/>
        <v>62.660354919131677</v>
      </c>
    </row>
    <row r="10" spans="1:21">
      <c r="A10">
        <v>303.14999999999998</v>
      </c>
      <c r="B10">
        <v>393.15</v>
      </c>
      <c r="C10">
        <v>348.75948111954199</v>
      </c>
      <c r="D10">
        <v>4.5078720329879998</v>
      </c>
      <c r="E10">
        <v>21.882816261877199</v>
      </c>
      <c r="F10">
        <v>1</v>
      </c>
      <c r="G10">
        <v>60.589622112213299</v>
      </c>
      <c r="H10">
        <v>1854.1778574063301</v>
      </c>
      <c r="I10">
        <v>131.06774277014901</v>
      </c>
      <c r="J10">
        <v>1985.2456001764799</v>
      </c>
      <c r="K10">
        <v>235.463819004454</v>
      </c>
      <c r="L10">
        <v>242.48255476289299</v>
      </c>
      <c r="M10">
        <v>30.004061679545799</v>
      </c>
      <c r="N10">
        <v>272.48661644243901</v>
      </c>
      <c r="O10">
        <v>7.6918020541549897E-3</v>
      </c>
      <c r="P10">
        <v>4.0767208216619997</v>
      </c>
      <c r="Q10">
        <f t="shared" si="0"/>
        <v>120</v>
      </c>
      <c r="R10">
        <f t="shared" si="1"/>
        <v>75.609481119542011</v>
      </c>
      <c r="S10">
        <f t="shared" si="2"/>
        <v>0.11860689628704996</v>
      </c>
      <c r="T10">
        <f t="shared" si="3"/>
        <v>30.612308708238295</v>
      </c>
      <c r="U10">
        <f t="shared" si="4"/>
        <v>57.75814172834626</v>
      </c>
    </row>
    <row r="11" spans="1:21">
      <c r="A11">
        <v>303.14999999999998</v>
      </c>
      <c r="B11">
        <v>383.15</v>
      </c>
      <c r="C11">
        <v>344.991470573941</v>
      </c>
      <c r="D11">
        <v>4.5078720329879998</v>
      </c>
      <c r="E11">
        <v>19.508484390401598</v>
      </c>
      <c r="F11">
        <v>1</v>
      </c>
      <c r="G11">
        <v>55.567959289765902</v>
      </c>
      <c r="H11">
        <v>1849.1561945838801</v>
      </c>
      <c r="I11">
        <v>110.513497772996</v>
      </c>
      <c r="J11">
        <v>1959.66969235688</v>
      </c>
      <c r="K11">
        <v>215.51911599993801</v>
      </c>
      <c r="L11">
        <v>224.27051420600301</v>
      </c>
      <c r="M11">
        <v>23.0747222284737</v>
      </c>
      <c r="N11">
        <v>247.34523643447699</v>
      </c>
      <c r="O11">
        <v>7.6918020541549897E-3</v>
      </c>
      <c r="P11">
        <v>4.0767208216619997</v>
      </c>
      <c r="Q11">
        <f t="shared" si="0"/>
        <v>110</v>
      </c>
      <c r="R11">
        <f t="shared" si="1"/>
        <v>71.841470573941024</v>
      </c>
      <c r="S11">
        <f t="shared" si="2"/>
        <v>0.1099772664957301</v>
      </c>
      <c r="T11">
        <f t="shared" si="3"/>
        <v>28.019326873280363</v>
      </c>
      <c r="U11">
        <f t="shared" si="4"/>
        <v>52.865802057074653</v>
      </c>
    </row>
    <row r="12" spans="1:21">
      <c r="A12">
        <v>303.14999999999998</v>
      </c>
      <c r="B12">
        <v>373.15</v>
      </c>
      <c r="C12">
        <v>341.22122494587802</v>
      </c>
      <c r="D12">
        <v>4.5078720329879998</v>
      </c>
      <c r="E12">
        <v>17.346492179964098</v>
      </c>
      <c r="F12">
        <v>1</v>
      </c>
      <c r="G12">
        <v>50.546215295400202</v>
      </c>
      <c r="H12">
        <v>1844.1344505895199</v>
      </c>
      <c r="I12">
        <v>90.832316140690196</v>
      </c>
      <c r="J12">
        <v>1934.9667667302101</v>
      </c>
      <c r="K12">
        <v>195.61154141560601</v>
      </c>
      <c r="L12">
        <v>205.75641948994601</v>
      </c>
      <c r="M12">
        <v>17.039426852065699</v>
      </c>
      <c r="N12">
        <v>222.795846342012</v>
      </c>
      <c r="O12">
        <v>7.6918020541549897E-3</v>
      </c>
      <c r="P12">
        <v>4.0767208216619997</v>
      </c>
      <c r="Q12">
        <f t="shared" si="0"/>
        <v>100</v>
      </c>
      <c r="R12">
        <f t="shared" si="1"/>
        <v>68.071224945878043</v>
      </c>
      <c r="S12">
        <f t="shared" si="2"/>
        <v>0.10109297212693673</v>
      </c>
      <c r="T12">
        <f t="shared" si="3"/>
        <v>25.431172050240132</v>
      </c>
      <c r="U12">
        <f t="shared" si="4"/>
        <v>47.982569808608822</v>
      </c>
    </row>
    <row r="13" spans="1:21">
      <c r="A13">
        <v>303.14999999999998</v>
      </c>
      <c r="B13">
        <v>363.15</v>
      </c>
      <c r="C13">
        <v>337.44614344373002</v>
      </c>
      <c r="D13">
        <v>4.5078720329879998</v>
      </c>
      <c r="E13">
        <v>15.3812728363646</v>
      </c>
      <c r="F13">
        <v>1</v>
      </c>
      <c r="G13">
        <v>45.520934184275603</v>
      </c>
      <c r="H13">
        <v>1839.10916947839</v>
      </c>
      <c r="I13">
        <v>71.924875567154402</v>
      </c>
      <c r="J13">
        <v>1911.0340450455501</v>
      </c>
      <c r="K13">
        <v>175.737457034692</v>
      </c>
      <c r="L13">
        <v>186.916795792714</v>
      </c>
      <c r="M13">
        <v>11.883498648022201</v>
      </c>
      <c r="N13">
        <v>198.800294440736</v>
      </c>
      <c r="O13">
        <v>7.6918020541549897E-3</v>
      </c>
      <c r="P13">
        <v>4.0767208216619997</v>
      </c>
      <c r="Q13">
        <f t="shared" si="0"/>
        <v>90</v>
      </c>
      <c r="R13">
        <f t="shared" si="1"/>
        <v>64.296143443730045</v>
      </c>
      <c r="S13">
        <f t="shared" si="2"/>
        <v>9.1959354408311045E-2</v>
      </c>
      <c r="T13">
        <f t="shared" si="3"/>
        <v>22.847371239846375</v>
      </c>
      <c r="U13">
        <f t="shared" si="4"/>
        <v>43.1075525458835</v>
      </c>
    </row>
    <row r="14" spans="1:21">
      <c r="A14">
        <v>303.14999999999998</v>
      </c>
      <c r="B14">
        <v>353.15</v>
      </c>
      <c r="C14">
        <v>333.66339602135997</v>
      </c>
      <c r="D14">
        <v>4.5078720329879998</v>
      </c>
      <c r="E14">
        <v>13.5982061453798</v>
      </c>
      <c r="F14">
        <v>1</v>
      </c>
      <c r="G14">
        <v>40.488363117836002</v>
      </c>
      <c r="H14">
        <v>1834.07659841195</v>
      </c>
      <c r="I14">
        <v>53.7044302826015</v>
      </c>
      <c r="J14">
        <v>1887.7810286945601</v>
      </c>
      <c r="K14">
        <v>155.892599050917</v>
      </c>
      <c r="L14">
        <v>167.72563681893999</v>
      </c>
      <c r="M14">
        <v>7.6036288096561702</v>
      </c>
      <c r="N14">
        <v>175.329265628596</v>
      </c>
      <c r="O14">
        <v>7.6918020541549897E-3</v>
      </c>
      <c r="P14">
        <v>4.0767208216619997</v>
      </c>
      <c r="Q14">
        <f t="shared" si="0"/>
        <v>80</v>
      </c>
      <c r="R14">
        <f t="shared" si="1"/>
        <v>60.513396021359995</v>
      </c>
      <c r="S14">
        <f t="shared" si="2"/>
        <v>8.2579810201143924E-2</v>
      </c>
      <c r="T14">
        <f t="shared" si="3"/>
        <v>20.267370110844997</v>
      </c>
      <c r="U14">
        <f t="shared" si="4"/>
        <v>38.239704377736274</v>
      </c>
    </row>
    <row r="15" spans="1:21">
      <c r="A15">
        <v>303.14999999999998</v>
      </c>
      <c r="B15">
        <v>343.15</v>
      </c>
      <c r="C15">
        <v>329.86989012889001</v>
      </c>
      <c r="D15">
        <v>4.5078720329879998</v>
      </c>
      <c r="E15">
        <v>11.983571750574299</v>
      </c>
      <c r="F15">
        <v>1</v>
      </c>
      <c r="G15">
        <v>35.444409086613902</v>
      </c>
      <c r="H15">
        <v>1829.0326443807301</v>
      </c>
      <c r="I15">
        <v>36.093630826208702</v>
      </c>
      <c r="J15">
        <v>1865.1262752069399</v>
      </c>
      <c r="K15">
        <v>136.07199298051</v>
      </c>
      <c r="L15">
        <v>148.15402303286999</v>
      </c>
      <c r="M15">
        <v>4.2073298354898698</v>
      </c>
      <c r="N15">
        <v>152.36135286836</v>
      </c>
      <c r="O15">
        <v>7.6918020541549897E-3</v>
      </c>
      <c r="P15">
        <v>4.0767208216619997</v>
      </c>
      <c r="Q15">
        <f t="shared" si="0"/>
        <v>70</v>
      </c>
      <c r="R15">
        <f t="shared" si="1"/>
        <v>56.719890128890029</v>
      </c>
      <c r="S15">
        <f t="shared" si="2"/>
        <v>7.2955914454324283E-2</v>
      </c>
      <c r="T15">
        <f t="shared" si="3"/>
        <v>17.690521937834589</v>
      </c>
      <c r="U15">
        <f t="shared" si="4"/>
        <v>33.377805087235799</v>
      </c>
    </row>
    <row r="16" spans="1:21">
      <c r="A16">
        <v>303.14999999999998</v>
      </c>
      <c r="B16">
        <v>333.15</v>
      </c>
      <c r="C16">
        <v>326.06223725383802</v>
      </c>
      <c r="D16">
        <v>4.5078720329879998</v>
      </c>
      <c r="E16">
        <v>10.5245062241277</v>
      </c>
      <c r="F16">
        <v>1</v>
      </c>
      <c r="G16">
        <v>30.384595532556201</v>
      </c>
      <c r="H16">
        <v>1823.9728308266699</v>
      </c>
      <c r="I16">
        <v>19.0219408539615</v>
      </c>
      <c r="J16">
        <v>1842.99477168064</v>
      </c>
      <c r="K16">
        <v>116.269863056978</v>
      </c>
      <c r="L16">
        <v>128.16969728365399</v>
      </c>
      <c r="M16">
        <v>1.7129167810861401</v>
      </c>
      <c r="N16">
        <v>129.88261406474001</v>
      </c>
      <c r="O16">
        <v>7.6918020541549897E-3</v>
      </c>
      <c r="P16">
        <v>4.0767208216619997</v>
      </c>
      <c r="Q16">
        <f t="shared" si="0"/>
        <v>60</v>
      </c>
      <c r="R16">
        <f t="shared" si="1"/>
        <v>52.912237253838043</v>
      </c>
      <c r="S16">
        <f t="shared" si="2"/>
        <v>6.3087462234605624E-2</v>
      </c>
      <c r="T16">
        <f t="shared" si="3"/>
        <v>15.116075821812245</v>
      </c>
      <c r="U16">
        <f t="shared" si="4"/>
        <v>28.520437906654848</v>
      </c>
    </row>
  </sheetData>
  <phoneticPr fontId="3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6"/>
  <sheetViews>
    <sheetView zoomScale="85" zoomScaleNormal="85" workbookViewId="0">
      <selection activeCell="H30" sqref="H30"/>
    </sheetView>
  </sheetViews>
  <sheetFormatPr defaultRowHeight="14.4"/>
  <cols>
    <col min="5" max="5" width="13.88671875" customWidth="1"/>
    <col min="16" max="16" width="12.77734375" customWidth="1"/>
    <col min="21" max="22" width="15.44140625" customWidth="1"/>
  </cols>
  <sheetData>
    <row r="1" spans="1:24">
      <c r="A1" s="1" t="s">
        <v>42</v>
      </c>
    </row>
    <row r="2" spans="1:24">
      <c r="A2" s="1" t="s">
        <v>40</v>
      </c>
    </row>
    <row r="3" spans="1:24" ht="15.6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  <c r="N3" s="2" t="s">
        <v>13</v>
      </c>
      <c r="O3" s="2" t="s">
        <v>14</v>
      </c>
      <c r="P3" s="2" t="s">
        <v>15</v>
      </c>
      <c r="Q3" s="2" t="s">
        <v>1</v>
      </c>
      <c r="R3" s="2" t="s">
        <v>2</v>
      </c>
      <c r="T3" s="2" t="s">
        <v>49</v>
      </c>
      <c r="U3" s="2" t="s">
        <v>52</v>
      </c>
      <c r="V3" s="2" t="s">
        <v>53</v>
      </c>
      <c r="W3" s="2" t="s">
        <v>51</v>
      </c>
    </row>
    <row r="4" spans="1:24">
      <c r="A4">
        <v>303.14999999999998</v>
      </c>
      <c r="B4">
        <v>453.15</v>
      </c>
      <c r="C4">
        <v>370.17036768103901</v>
      </c>
      <c r="D4">
        <v>0.65958974243624702</v>
      </c>
      <c r="E4">
        <v>12.740573399817301</v>
      </c>
      <c r="F4">
        <v>1</v>
      </c>
      <c r="G4">
        <v>101.43032714474801</v>
      </c>
      <c r="H4">
        <v>2538.54797420357</v>
      </c>
      <c r="I4">
        <v>209.98333953584299</v>
      </c>
      <c r="J4">
        <v>2748.5313137394101</v>
      </c>
      <c r="K4">
        <v>469.52740606207601</v>
      </c>
      <c r="L4">
        <v>459.61112358317803</v>
      </c>
      <c r="M4">
        <v>69.507891273036506</v>
      </c>
      <c r="N4">
        <v>529.11901485621399</v>
      </c>
      <c r="O4">
        <v>8.8806722689075603E-3</v>
      </c>
      <c r="P4">
        <v>4.8379831932773101</v>
      </c>
      <c r="Q4">
        <f>B4-273.15</f>
        <v>180</v>
      </c>
      <c r="R4">
        <f>C4-273.15</f>
        <v>97.020367681039033</v>
      </c>
      <c r="S4">
        <v>470.21791000000002</v>
      </c>
      <c r="T4">
        <f>K4/J4</f>
        <v>0.17082847254276987</v>
      </c>
      <c r="U4">
        <f>K4/O4/1000</f>
        <v>52.870705262478296</v>
      </c>
      <c r="V4">
        <f>K4/P4</f>
        <v>97.050235047222699</v>
      </c>
      <c r="W4" s="4">
        <v>0.65958974243624702</v>
      </c>
      <c r="X4">
        <f>E4/W4</f>
        <v>19.31590590350751</v>
      </c>
    </row>
    <row r="5" spans="1:24">
      <c r="A5">
        <v>303.14999999999998</v>
      </c>
      <c r="B5">
        <v>443.15</v>
      </c>
      <c r="C5">
        <v>367.27812544655899</v>
      </c>
      <c r="D5">
        <v>0.65958974243624702</v>
      </c>
      <c r="E5">
        <v>11.4590529420813</v>
      </c>
      <c r="F5">
        <v>1</v>
      </c>
      <c r="G5">
        <v>97.038352768654605</v>
      </c>
      <c r="H5">
        <v>2534.1559998274802</v>
      </c>
      <c r="I5">
        <v>189.909612894139</v>
      </c>
      <c r="J5">
        <v>2724.0656127216198</v>
      </c>
      <c r="K5">
        <v>446.97672923913001</v>
      </c>
      <c r="L5">
        <v>442.47305406630699</v>
      </c>
      <c r="M5">
        <v>59.996267189844197</v>
      </c>
      <c r="N5">
        <v>502.469321256152</v>
      </c>
      <c r="O5">
        <v>8.8806722689075603E-3</v>
      </c>
      <c r="P5">
        <v>4.8379831932773101</v>
      </c>
      <c r="Q5">
        <f t="shared" ref="Q5:Q16" si="0">B5-273.15</f>
        <v>170</v>
      </c>
      <c r="R5">
        <f t="shared" ref="R5:R16" si="1">C5-273.15</f>
        <v>94.128125446559011</v>
      </c>
      <c r="S5">
        <v>447.65640000000002</v>
      </c>
      <c r="T5">
        <f t="shared" ref="T5:T16" si="2">K5/J5</f>
        <v>0.16408442115039754</v>
      </c>
      <c r="U5">
        <f t="shared" ref="U5:U16" si="3">K5/O5/1000</f>
        <v>50.331406869281309</v>
      </c>
      <c r="V5">
        <f t="shared" ref="V5:V16" si="4">K5/P5</f>
        <v>92.389062008366011</v>
      </c>
      <c r="W5" s="4">
        <v>0.65958974243624702</v>
      </c>
      <c r="X5">
        <f t="shared" ref="X5:X16" si="5">E5/W5</f>
        <v>17.373000525684919</v>
      </c>
    </row>
    <row r="6" spans="1:24">
      <c r="A6">
        <v>303.14999999999998</v>
      </c>
      <c r="B6">
        <v>433.15</v>
      </c>
      <c r="C6">
        <v>364.38733656101402</v>
      </c>
      <c r="D6">
        <v>0.65958974243624702</v>
      </c>
      <c r="E6">
        <v>10.289666415701101</v>
      </c>
      <c r="F6">
        <v>1</v>
      </c>
      <c r="G6">
        <v>92.649917671253604</v>
      </c>
      <c r="H6">
        <v>2529.7675647300798</v>
      </c>
      <c r="I6">
        <v>170.30918717599801</v>
      </c>
      <c r="J6">
        <v>2700.0767519060701</v>
      </c>
      <c r="K6">
        <v>424.57514990838899</v>
      </c>
      <c r="L6">
        <v>425.14163429654002</v>
      </c>
      <c r="M6">
        <v>51.114381468035702</v>
      </c>
      <c r="N6">
        <v>476.25601576457598</v>
      </c>
      <c r="O6">
        <v>8.8806722689075603E-3</v>
      </c>
      <c r="P6">
        <v>4.8379831932773101</v>
      </c>
      <c r="Q6">
        <f t="shared" si="0"/>
        <v>160</v>
      </c>
      <c r="R6">
        <f t="shared" si="1"/>
        <v>91.237336561014047</v>
      </c>
      <c r="S6">
        <v>425.24453999999997</v>
      </c>
      <c r="T6">
        <f t="shared" si="2"/>
        <v>0.15724558555925044</v>
      </c>
      <c r="U6">
        <f t="shared" si="3"/>
        <v>47.808897463189162</v>
      </c>
      <c r="V6">
        <f t="shared" si="4"/>
        <v>87.758707078264266</v>
      </c>
      <c r="W6" s="4">
        <v>0.65958974243624702</v>
      </c>
      <c r="X6">
        <f t="shared" si="5"/>
        <v>15.600100719722235</v>
      </c>
    </row>
    <row r="7" spans="1:24">
      <c r="A7">
        <v>303.14999999999998</v>
      </c>
      <c r="B7">
        <v>423.15</v>
      </c>
      <c r="C7">
        <v>361.49679418893697</v>
      </c>
      <c r="D7">
        <v>0.65958974243624702</v>
      </c>
      <c r="E7">
        <v>9.2238088599521593</v>
      </c>
      <c r="F7">
        <v>1</v>
      </c>
      <c r="G7">
        <v>88.263188610451706</v>
      </c>
      <c r="H7">
        <v>2525.3808356692798</v>
      </c>
      <c r="I7">
        <v>151.154747318609</v>
      </c>
      <c r="J7">
        <v>2676.5355829878799</v>
      </c>
      <c r="K7">
        <v>402.32176252860597</v>
      </c>
      <c r="L7">
        <v>407.60493104254198</v>
      </c>
      <c r="M7">
        <v>42.865578821299898</v>
      </c>
      <c r="N7">
        <v>450.47050986384102</v>
      </c>
      <c r="O7">
        <v>8.8806722689075603E-3</v>
      </c>
      <c r="P7">
        <v>4.8379831932773101</v>
      </c>
      <c r="Q7">
        <f t="shared" si="0"/>
        <v>150</v>
      </c>
      <c r="R7">
        <f t="shared" si="1"/>
        <v>88.346794188936997</v>
      </c>
      <c r="S7">
        <v>402.98140999999998</v>
      </c>
      <c r="T7">
        <f t="shared" si="2"/>
        <v>0.15031437096736994</v>
      </c>
      <c r="U7">
        <f t="shared" si="3"/>
        <v>45.303075076555757</v>
      </c>
      <c r="V7">
        <f t="shared" si="4"/>
        <v>83.158983083624193</v>
      </c>
      <c r="W7" s="4">
        <v>0.65958974243624702</v>
      </c>
      <c r="X7">
        <f t="shared" si="5"/>
        <v>13.984160556959679</v>
      </c>
    </row>
    <row r="8" spans="1:24">
      <c r="A8">
        <v>303.14999999999998</v>
      </c>
      <c r="B8">
        <v>413.15</v>
      </c>
      <c r="C8">
        <v>358.605206122656</v>
      </c>
      <c r="D8">
        <v>0.65958974243624702</v>
      </c>
      <c r="E8">
        <v>8.2534608239897995</v>
      </c>
      <c r="F8">
        <v>1</v>
      </c>
      <c r="G8">
        <v>83.876205065517894</v>
      </c>
      <c r="H8">
        <v>2520.9938521243398</v>
      </c>
      <c r="I8">
        <v>132.42132753011299</v>
      </c>
      <c r="J8">
        <v>2653.4151796544502</v>
      </c>
      <c r="K8">
        <v>380.21534030548497</v>
      </c>
      <c r="L8">
        <v>389.84998353784698</v>
      </c>
      <c r="M8">
        <v>35.256797841734098</v>
      </c>
      <c r="N8">
        <v>425.10678137958098</v>
      </c>
      <c r="O8">
        <v>8.8806722689075603E-3</v>
      </c>
      <c r="P8">
        <v>4.8379831932773101</v>
      </c>
      <c r="Q8">
        <f t="shared" si="0"/>
        <v>140</v>
      </c>
      <c r="R8">
        <f t="shared" si="1"/>
        <v>85.455206122656023</v>
      </c>
      <c r="S8">
        <v>380.86577</v>
      </c>
      <c r="T8">
        <f t="shared" si="2"/>
        <v>0.14329281871184582</v>
      </c>
      <c r="U8">
        <f t="shared" si="3"/>
        <v>42.813801567328468</v>
      </c>
      <c r="V8">
        <f t="shared" si="4"/>
        <v>78.589636448886125</v>
      </c>
      <c r="W8" s="4">
        <v>0.65958974243624702</v>
      </c>
      <c r="X8">
        <f t="shared" si="5"/>
        <v>12.513021796708038</v>
      </c>
    </row>
    <row r="9" spans="1:24">
      <c r="A9">
        <v>303.14999999999998</v>
      </c>
      <c r="B9">
        <v>403.15</v>
      </c>
      <c r="C9">
        <v>355.711173566735</v>
      </c>
      <c r="D9">
        <v>0.65958974243624702</v>
      </c>
      <c r="E9">
        <v>7.3711498968103202</v>
      </c>
      <c r="F9">
        <v>1</v>
      </c>
      <c r="G9">
        <v>79.486847262076395</v>
      </c>
      <c r="H9">
        <v>2516.6044943208999</v>
      </c>
      <c r="I9">
        <v>114.08598497465501</v>
      </c>
      <c r="J9">
        <v>2630.6904792955502</v>
      </c>
      <c r="K9">
        <v>358.25431768835898</v>
      </c>
      <c r="L9">
        <v>371.86261060761802</v>
      </c>
      <c r="M9">
        <v>28.298644418865099</v>
      </c>
      <c r="N9">
        <v>400.16125502648401</v>
      </c>
      <c r="O9">
        <v>8.8806722689075603E-3</v>
      </c>
      <c r="P9">
        <v>4.8379831932773101</v>
      </c>
      <c r="Q9">
        <f t="shared" si="0"/>
        <v>130</v>
      </c>
      <c r="R9">
        <f t="shared" si="1"/>
        <v>82.561173566735022</v>
      </c>
      <c r="S9">
        <v>358.89605</v>
      </c>
      <c r="T9">
        <f t="shared" si="2"/>
        <v>0.1361826184068195</v>
      </c>
      <c r="U9">
        <f t="shared" si="3"/>
        <v>40.340900648102505</v>
      </c>
      <c r="V9">
        <f t="shared" si="4"/>
        <v>74.050343578327528</v>
      </c>
      <c r="W9" s="4">
        <v>0.65958974243624702</v>
      </c>
      <c r="X9">
        <f t="shared" si="5"/>
        <v>11.17535556205649</v>
      </c>
    </row>
    <row r="10" spans="1:24">
      <c r="A10">
        <v>303.14999999999998</v>
      </c>
      <c r="B10">
        <v>393.15</v>
      </c>
      <c r="C10">
        <v>352.81318716902598</v>
      </c>
      <c r="D10">
        <v>0.65958974243624702</v>
      </c>
      <c r="E10">
        <v>6.5699208261231901</v>
      </c>
      <c r="F10">
        <v>1</v>
      </c>
      <c r="G10">
        <v>75.092830404816198</v>
      </c>
      <c r="H10">
        <v>2512.21047746364</v>
      </c>
      <c r="I10">
        <v>96.127476189037296</v>
      </c>
      <c r="J10">
        <v>2608.33795365268</v>
      </c>
      <c r="K10">
        <v>336.43675599242499</v>
      </c>
      <c r="L10">
        <v>353.62731237846901</v>
      </c>
      <c r="M10">
        <v>22.0055267887914</v>
      </c>
      <c r="N10">
        <v>375.63283916726101</v>
      </c>
      <c r="O10">
        <v>8.8806722689075603E-3</v>
      </c>
      <c r="P10">
        <v>4.8379831932773101</v>
      </c>
      <c r="Q10">
        <f t="shared" si="0"/>
        <v>120</v>
      </c>
      <c r="R10">
        <f t="shared" si="1"/>
        <v>79.663187169026003</v>
      </c>
      <c r="S10">
        <v>337.07029</v>
      </c>
      <c r="T10">
        <f t="shared" si="2"/>
        <v>0.12898510928052237</v>
      </c>
      <c r="U10">
        <f t="shared" si="3"/>
        <v>37.884154015044082</v>
      </c>
      <c r="V10">
        <f t="shared" si="4"/>
        <v>69.540703750258075</v>
      </c>
      <c r="W10" s="4">
        <v>0.65958974243624702</v>
      </c>
      <c r="X10">
        <f t="shared" si="5"/>
        <v>9.9606170372763323</v>
      </c>
    </row>
    <row r="11" spans="1:24">
      <c r="A11">
        <v>303.14999999999998</v>
      </c>
      <c r="B11">
        <v>383.15</v>
      </c>
      <c r="C11">
        <v>349.90961111175102</v>
      </c>
      <c r="D11">
        <v>0.65958974243624702</v>
      </c>
      <c r="E11">
        <v>5.8433034765868399</v>
      </c>
      <c r="F11">
        <v>1</v>
      </c>
      <c r="G11">
        <v>70.691680829754702</v>
      </c>
      <c r="H11">
        <v>2507.8093278885799</v>
      </c>
      <c r="I11">
        <v>78.525984094404393</v>
      </c>
      <c r="J11">
        <v>2586.3353119829799</v>
      </c>
      <c r="K11">
        <v>314.76031406966899</v>
      </c>
      <c r="L11">
        <v>335.12708765533699</v>
      </c>
      <c r="M11">
        <v>16.395872967642799</v>
      </c>
      <c r="N11">
        <v>351.52296062297899</v>
      </c>
      <c r="O11">
        <v>8.8806722689075603E-3</v>
      </c>
      <c r="P11">
        <v>4.8379831932773101</v>
      </c>
      <c r="Q11">
        <f t="shared" si="0"/>
        <v>110</v>
      </c>
      <c r="R11">
        <f t="shared" si="1"/>
        <v>76.759611111751042</v>
      </c>
      <c r="S11">
        <v>315.38614999999999</v>
      </c>
      <c r="T11">
        <f t="shared" si="2"/>
        <v>0.12170127848903621</v>
      </c>
      <c r="U11">
        <f t="shared" si="3"/>
        <v>35.443298045316638</v>
      </c>
      <c r="V11">
        <f t="shared" si="4"/>
        <v>65.060233054767281</v>
      </c>
      <c r="W11" s="4">
        <v>0.65958974243624702</v>
      </c>
      <c r="X11">
        <f t="shared" si="5"/>
        <v>8.8589968894969999</v>
      </c>
    </row>
    <row r="12" spans="1:24">
      <c r="A12">
        <v>303.14999999999998</v>
      </c>
      <c r="B12">
        <v>373.15</v>
      </c>
      <c r="C12">
        <v>346.99868171176001</v>
      </c>
      <c r="D12">
        <v>0.65958974243624702</v>
      </c>
      <c r="E12">
        <v>5.1852863181366899</v>
      </c>
      <c r="F12">
        <v>1</v>
      </c>
      <c r="G12">
        <v>66.280734188211397</v>
      </c>
      <c r="H12">
        <v>2503.3983812470301</v>
      </c>
      <c r="I12">
        <v>61.262831412394299</v>
      </c>
      <c r="J12">
        <v>2564.66121265943</v>
      </c>
      <c r="K12">
        <v>293.22220427926101</v>
      </c>
      <c r="L12">
        <v>316.34333097616798</v>
      </c>
      <c r="M12">
        <v>11.4924244911366</v>
      </c>
      <c r="N12">
        <v>327.83575546730498</v>
      </c>
      <c r="O12">
        <v>8.8806722689075603E-3</v>
      </c>
      <c r="P12">
        <v>4.8379831932773101</v>
      </c>
      <c r="Q12">
        <f t="shared" si="0"/>
        <v>100</v>
      </c>
      <c r="R12">
        <f t="shared" si="1"/>
        <v>73.848681711760037</v>
      </c>
      <c r="S12">
        <v>293.84082999999998</v>
      </c>
      <c r="T12">
        <f t="shared" si="2"/>
        <v>0.11433174987475392</v>
      </c>
      <c r="U12">
        <f t="shared" si="3"/>
        <v>33.018018839167368</v>
      </c>
      <c r="V12">
        <f t="shared" si="4"/>
        <v>60.608355292906388</v>
      </c>
      <c r="W12" s="4">
        <v>0.65958974243624702</v>
      </c>
      <c r="X12">
        <f t="shared" si="5"/>
        <v>7.8613810745212982</v>
      </c>
    </row>
    <row r="13" spans="1:24">
      <c r="A13">
        <v>303.14999999999998</v>
      </c>
      <c r="B13">
        <v>363.15</v>
      </c>
      <c r="C13">
        <v>344.07847413623801</v>
      </c>
      <c r="D13">
        <v>0.65958974243624702</v>
      </c>
      <c r="E13">
        <v>4.5902839126905102</v>
      </c>
      <c r="F13">
        <v>1</v>
      </c>
      <c r="G13">
        <v>61.857085348418103</v>
      </c>
      <c r="H13">
        <v>2498.97473240724</v>
      </c>
      <c r="I13">
        <v>44.320270977284601</v>
      </c>
      <c r="J13">
        <v>2543.29500338453</v>
      </c>
      <c r="K13">
        <v>271.81916455667198</v>
      </c>
      <c r="L13">
        <v>297.255511142334</v>
      </c>
      <c r="M13">
        <v>7.32263874056747</v>
      </c>
      <c r="N13">
        <v>304.57814988290102</v>
      </c>
      <c r="O13">
        <v>8.8806722689075603E-3</v>
      </c>
      <c r="P13">
        <v>4.8379831932773101</v>
      </c>
      <c r="Q13">
        <f t="shared" si="0"/>
        <v>90</v>
      </c>
      <c r="R13">
        <f t="shared" si="1"/>
        <v>70.928474136238037</v>
      </c>
      <c r="S13">
        <v>272.43106999999998</v>
      </c>
      <c r="T13">
        <f t="shared" si="2"/>
        <v>0.10687677371085318</v>
      </c>
      <c r="U13">
        <f t="shared" si="3"/>
        <v>30.607949074795584</v>
      </c>
      <c r="V13">
        <f t="shared" si="4"/>
        <v>56.184396203439121</v>
      </c>
      <c r="W13" s="4">
        <v>0.65958974243624702</v>
      </c>
      <c r="X13">
        <f t="shared" si="5"/>
        <v>6.9593015436169949</v>
      </c>
    </row>
    <row r="14" spans="1:24">
      <c r="A14">
        <v>303.14999999999998</v>
      </c>
      <c r="B14">
        <v>353.15</v>
      </c>
      <c r="C14">
        <v>341.14689506784703</v>
      </c>
      <c r="D14">
        <v>0.65958974243624702</v>
      </c>
      <c r="E14">
        <v>4.0531130255103802</v>
      </c>
      <c r="F14">
        <v>1</v>
      </c>
      <c r="G14">
        <v>57.417577689120499</v>
      </c>
      <c r="H14">
        <v>2494.53522474794</v>
      </c>
      <c r="I14">
        <v>27.681220979747899</v>
      </c>
      <c r="J14">
        <v>2522.2164457276899</v>
      </c>
      <c r="K14">
        <v>250.547405723905</v>
      </c>
      <c r="L14">
        <v>277.84099620471301</v>
      </c>
      <c r="M14">
        <v>3.9191874528879902</v>
      </c>
      <c r="N14">
        <v>281.76018365760098</v>
      </c>
      <c r="O14">
        <v>8.8806722689075603E-3</v>
      </c>
      <c r="P14">
        <v>4.8379831932773101</v>
      </c>
      <c r="Q14">
        <f t="shared" si="0"/>
        <v>80</v>
      </c>
      <c r="R14">
        <f t="shared" si="1"/>
        <v>67.996895067847049</v>
      </c>
      <c r="S14">
        <v>251.15307000000001</v>
      </c>
      <c r="T14">
        <f t="shared" si="2"/>
        <v>9.9336203341430146E-2</v>
      </c>
      <c r="U14">
        <f t="shared" si="3"/>
        <v>28.212662075269403</v>
      </c>
      <c r="V14">
        <f t="shared" si="4"/>
        <v>51.787572571987596</v>
      </c>
      <c r="W14" s="4">
        <v>0.65958974243624702</v>
      </c>
      <c r="X14">
        <f t="shared" si="5"/>
        <v>6.1449000260978677</v>
      </c>
    </row>
    <row r="15" spans="1:24">
      <c r="A15">
        <v>303.14999999999998</v>
      </c>
      <c r="B15">
        <v>343.15</v>
      </c>
      <c r="C15">
        <v>338.20165801321002</v>
      </c>
      <c r="D15">
        <v>0.65958974243624702</v>
      </c>
      <c r="E15">
        <v>3.5689664409884201</v>
      </c>
      <c r="F15">
        <v>1</v>
      </c>
      <c r="G15">
        <v>52.958766151583298</v>
      </c>
      <c r="H15">
        <v>2490.07641321041</v>
      </c>
      <c r="I15">
        <v>11.3290285186925</v>
      </c>
      <c r="J15">
        <v>2501.4054417290999</v>
      </c>
      <c r="K15">
        <v>229.40256253370401</v>
      </c>
      <c r="L15">
        <v>258.07474562765901</v>
      </c>
      <c r="M15">
        <v>1.3205919881908801</v>
      </c>
      <c r="N15">
        <v>259.39533761585</v>
      </c>
      <c r="O15">
        <v>8.8806722689075603E-3</v>
      </c>
      <c r="P15">
        <v>4.8379831932773101</v>
      </c>
      <c r="Q15">
        <f t="shared" si="0"/>
        <v>70</v>
      </c>
      <c r="R15">
        <f t="shared" si="1"/>
        <v>65.051658013210044</v>
      </c>
      <c r="S15">
        <v>230.00245000000001</v>
      </c>
      <c r="T15">
        <f t="shared" si="2"/>
        <v>9.1709468088119764E-2</v>
      </c>
      <c r="U15">
        <f t="shared" si="3"/>
        <v>25.831666295903471</v>
      </c>
      <c r="V15">
        <f t="shared" si="4"/>
        <v>47.416982111982875</v>
      </c>
      <c r="W15" s="4">
        <v>0.65958974243624702</v>
      </c>
      <c r="X15">
        <f t="shared" si="5"/>
        <v>5.4108883315955758</v>
      </c>
    </row>
    <row r="16" spans="1:24">
      <c r="A16">
        <v>303.14999999999998</v>
      </c>
      <c r="B16">
        <v>333.15</v>
      </c>
      <c r="C16">
        <v>333.15</v>
      </c>
      <c r="D16">
        <v>0.65958974243624702</v>
      </c>
      <c r="E16">
        <v>2.8543667132954602</v>
      </c>
      <c r="F16">
        <v>1</v>
      </c>
      <c r="G16">
        <v>45.314251167915302</v>
      </c>
      <c r="H16">
        <v>2482.43189822674</v>
      </c>
      <c r="I16">
        <v>0</v>
      </c>
      <c r="J16">
        <v>2482.43189822674</v>
      </c>
      <c r="K16">
        <v>198.29291363857899</v>
      </c>
      <c r="L16">
        <v>223.541818840769</v>
      </c>
      <c r="M16">
        <v>0</v>
      </c>
      <c r="N16">
        <v>223.541818840769</v>
      </c>
      <c r="O16">
        <v>8.8806722689075603E-3</v>
      </c>
      <c r="P16">
        <v>4.8379831932773101</v>
      </c>
      <c r="Q16">
        <f t="shared" si="0"/>
        <v>60</v>
      </c>
      <c r="R16">
        <f t="shared" si="1"/>
        <v>60</v>
      </c>
      <c r="S16">
        <v>200.02239</v>
      </c>
      <c r="T16">
        <f t="shared" si="2"/>
        <v>7.987849083804649E-2</v>
      </c>
      <c r="U16">
        <f t="shared" si="3"/>
        <v>22.328592659908125</v>
      </c>
      <c r="V16">
        <f t="shared" si="4"/>
        <v>40.986689229123364</v>
      </c>
      <c r="W16" s="4">
        <v>0.65958974243624702</v>
      </c>
      <c r="X16">
        <f t="shared" si="5"/>
        <v>4.3274880272586262</v>
      </c>
    </row>
  </sheetData>
  <phoneticPr fontId="3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N22" sqref="N22"/>
    </sheetView>
  </sheetViews>
  <sheetFormatPr defaultRowHeight="14.4"/>
  <sheetData>
    <row r="1" spans="1:1">
      <c r="A1" t="s">
        <v>50</v>
      </c>
    </row>
  </sheetData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difference salts</vt:lpstr>
      <vt:lpstr>same salts(MnCl2)</vt:lpstr>
      <vt:lpstr>Same salts(CaCl2)</vt:lpstr>
      <vt:lpstr>Same salts(NaBr)</vt:lpstr>
      <vt:lpstr>same salts (SrCl2)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2017-03-24T14:18:21Z</dcterms:modified>
</cp:coreProperties>
</file>