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4" i="1" l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" i="1"/>
  <c r="X4" i="1"/>
  <c r="AR4" i="1" l="1"/>
  <c r="E4" i="1"/>
  <c r="F4" i="1" s="1"/>
  <c r="AR32" i="1"/>
  <c r="AR33" i="1"/>
  <c r="AR34" i="1"/>
  <c r="AR31" i="1"/>
  <c r="AS31" i="1" s="1"/>
  <c r="AR30" i="1"/>
  <c r="AS30" i="1" s="1"/>
  <c r="AR29" i="1"/>
  <c r="AS29" i="1" s="1"/>
  <c r="AR28" i="1"/>
  <c r="AS28" i="1" s="1"/>
  <c r="AR27" i="1"/>
  <c r="AS27" i="1" s="1"/>
  <c r="AR26" i="1"/>
  <c r="AS26" i="1" s="1"/>
  <c r="AR25" i="1"/>
  <c r="AS25" i="1" s="1"/>
  <c r="AR24" i="1"/>
  <c r="AS24" i="1" s="1"/>
  <c r="AR23" i="1"/>
  <c r="AS23" i="1" s="1"/>
  <c r="AR22" i="1"/>
  <c r="AS22" i="1" s="1"/>
  <c r="AR21" i="1"/>
  <c r="AS21" i="1" s="1"/>
  <c r="AR20" i="1"/>
  <c r="AS20" i="1" s="1"/>
  <c r="AR19" i="1"/>
  <c r="AS19" i="1" s="1"/>
  <c r="AR18" i="1"/>
  <c r="AS18" i="1" s="1"/>
  <c r="AR17" i="1"/>
  <c r="AS17" i="1" s="1"/>
  <c r="AR16" i="1"/>
  <c r="AS16" i="1" s="1"/>
  <c r="AR15" i="1"/>
  <c r="AS15" i="1" s="1"/>
  <c r="AR14" i="1"/>
  <c r="AS14" i="1" s="1"/>
  <c r="AR13" i="1"/>
  <c r="AS13" i="1" s="1"/>
  <c r="AR12" i="1"/>
  <c r="AS12" i="1" s="1"/>
  <c r="AR11" i="1"/>
  <c r="AS11" i="1" s="1"/>
  <c r="AR10" i="1"/>
  <c r="AS10" i="1" s="1"/>
  <c r="AR9" i="1"/>
  <c r="AS9" i="1" s="1"/>
  <c r="AR8" i="1"/>
  <c r="AS8" i="1" s="1"/>
  <c r="AR7" i="1"/>
  <c r="AS7" i="1" s="1"/>
  <c r="AR6" i="1"/>
  <c r="AS6" i="1" s="1"/>
  <c r="AR5" i="1"/>
  <c r="AS5" i="1" s="1"/>
  <c r="AS4" i="1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F5" i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" i="1"/>
  <c r="AJ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" i="1"/>
  <c r="Z6" i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4" i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Z26" i="1" l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</calcChain>
</file>

<file path=xl/sharedStrings.xml><?xml version="1.0" encoding="utf-8"?>
<sst xmlns="http://schemas.openxmlformats.org/spreadsheetml/2006/main" count="20" uniqueCount="15">
  <si>
    <t>Control</t>
  </si>
  <si>
    <t>mean</t>
  </si>
  <si>
    <t>control silica</t>
  </si>
  <si>
    <t>NiNWs</t>
  </si>
  <si>
    <t>400NiNWs-silica</t>
  </si>
  <si>
    <t>500NiNWs-silica</t>
  </si>
  <si>
    <t>700NiNWs-aerogel</t>
  </si>
  <si>
    <t>Stander div</t>
  </si>
  <si>
    <t>Standerd dev</t>
  </si>
  <si>
    <t>NiNW</t>
  </si>
  <si>
    <t>pH(test1)</t>
  </si>
  <si>
    <t>pH(test2)</t>
  </si>
  <si>
    <t>pH(test3)</t>
  </si>
  <si>
    <t>Maen</t>
  </si>
  <si>
    <t>St. div.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</si>
</sst>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0"/>
  </numFmts>
  <fonts count="3" x14ac:knownFonts="1">
    <font>
      <sz val="11"/>
      <color theme="1"/>
      <name val="Calibri"/>
      <family val="2"/>
      <scheme val="minor"/>
    </font>
    <font>
      <sz val="8"/>
      <name val="MS Sans Serif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0" borderId="0" xfId="0" applyNumberFormat="1" applyFont="1" applyAlignment="1">
      <alignment horizontal="left"/>
    </xf>
    <xf numFmtId="16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75"/>
      <color rgb="FFEC9CAD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Sheet1!$A$4:$A$58</c:f>
              <c:numCache>
                <c:formatCode>General</c:formatCode>
                <c:ptCount val="5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</c:numCache>
            </c:numRef>
          </c:xVal>
          <c:yVal>
            <c:numRef>
              <c:f>Sheet1!$E$4:$E$58</c:f>
              <c:numCache>
                <c:formatCode>General</c:formatCode>
                <c:ptCount val="55"/>
                <c:pt idx="0">
                  <c:v>6.5819999999999999</c:v>
                </c:pt>
                <c:pt idx="1">
                  <c:v>6.5614999999999997</c:v>
                </c:pt>
                <c:pt idx="2">
                  <c:v>6.5289999999999999</c:v>
                </c:pt>
                <c:pt idx="3">
                  <c:v>6.4425000000000008</c:v>
                </c:pt>
                <c:pt idx="4">
                  <c:v>6.3525</c:v>
                </c:pt>
                <c:pt idx="5">
                  <c:v>6.2234999999999996</c:v>
                </c:pt>
                <c:pt idx="6">
                  <c:v>6.17</c:v>
                </c:pt>
                <c:pt idx="7">
                  <c:v>6.1174999999999997</c:v>
                </c:pt>
                <c:pt idx="8">
                  <c:v>6.0785</c:v>
                </c:pt>
                <c:pt idx="9">
                  <c:v>6.0214999999999996</c:v>
                </c:pt>
                <c:pt idx="10">
                  <c:v>5.9734999999999996</c:v>
                </c:pt>
                <c:pt idx="11">
                  <c:v>5.9094999999999995</c:v>
                </c:pt>
                <c:pt idx="12">
                  <c:v>5.8339999999999996</c:v>
                </c:pt>
                <c:pt idx="13">
                  <c:v>5.7680000000000007</c:v>
                </c:pt>
                <c:pt idx="14">
                  <c:v>5.6854999999999993</c:v>
                </c:pt>
                <c:pt idx="15">
                  <c:v>5.6059999999999999</c:v>
                </c:pt>
                <c:pt idx="16">
                  <c:v>5.5084999999999997</c:v>
                </c:pt>
                <c:pt idx="17">
                  <c:v>5.4325000000000001</c:v>
                </c:pt>
                <c:pt idx="18">
                  <c:v>5.3094999999999999</c:v>
                </c:pt>
                <c:pt idx="19">
                  <c:v>5.181</c:v>
                </c:pt>
                <c:pt idx="20">
                  <c:v>5.0869999999999997</c:v>
                </c:pt>
                <c:pt idx="21">
                  <c:v>4.9435000000000002</c:v>
                </c:pt>
                <c:pt idx="22">
                  <c:v>4.7814999999999994</c:v>
                </c:pt>
                <c:pt idx="23">
                  <c:v>4.6355000000000004</c:v>
                </c:pt>
                <c:pt idx="24">
                  <c:v>4.5314999999999994</c:v>
                </c:pt>
                <c:pt idx="25">
                  <c:v>4.3804999999999996</c:v>
                </c:pt>
                <c:pt idx="26">
                  <c:v>4.2910000000000004</c:v>
                </c:pt>
                <c:pt idx="27">
                  <c:v>4.1980000000000004</c:v>
                </c:pt>
                <c:pt idx="28">
                  <c:v>4.1155000000000008</c:v>
                </c:pt>
                <c:pt idx="29">
                  <c:v>4.0555000000000003</c:v>
                </c:pt>
                <c:pt idx="30">
                  <c:v>4.0015000000000001</c:v>
                </c:pt>
                <c:pt idx="31">
                  <c:v>3.9610000000000003</c:v>
                </c:pt>
                <c:pt idx="32">
                  <c:v>3.9</c:v>
                </c:pt>
                <c:pt idx="33">
                  <c:v>3.871</c:v>
                </c:pt>
                <c:pt idx="34">
                  <c:v>3.8375000000000004</c:v>
                </c:pt>
                <c:pt idx="35">
                  <c:v>3.8054999999999999</c:v>
                </c:pt>
                <c:pt idx="36">
                  <c:v>3.7915000000000001</c:v>
                </c:pt>
                <c:pt idx="37">
                  <c:v>3.7640000000000002</c:v>
                </c:pt>
                <c:pt idx="38">
                  <c:v>3.742</c:v>
                </c:pt>
                <c:pt idx="39">
                  <c:v>3.7344999999999997</c:v>
                </c:pt>
                <c:pt idx="40">
                  <c:v>3.7160000000000002</c:v>
                </c:pt>
                <c:pt idx="41">
                  <c:v>3.7124999999999999</c:v>
                </c:pt>
                <c:pt idx="42">
                  <c:v>3.6974999999999998</c:v>
                </c:pt>
                <c:pt idx="43">
                  <c:v>3.6864999999999997</c:v>
                </c:pt>
                <c:pt idx="44">
                  <c:v>3.6819999999999999</c:v>
                </c:pt>
                <c:pt idx="45">
                  <c:v>3.6740000000000004</c:v>
                </c:pt>
                <c:pt idx="46">
                  <c:v>3.6579999999999999</c:v>
                </c:pt>
                <c:pt idx="47">
                  <c:v>3.6615000000000002</c:v>
                </c:pt>
                <c:pt idx="48">
                  <c:v>3.6444999999999999</c:v>
                </c:pt>
                <c:pt idx="49">
                  <c:v>3.6435</c:v>
                </c:pt>
                <c:pt idx="50">
                  <c:v>3.6390000000000002</c:v>
                </c:pt>
                <c:pt idx="51">
                  <c:v>3.633</c:v>
                </c:pt>
                <c:pt idx="52">
                  <c:v>3.6315</c:v>
                </c:pt>
                <c:pt idx="53">
                  <c:v>3.6390000000000002</c:v>
                </c:pt>
                <c:pt idx="54">
                  <c:v>3.6284999999999998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Sheet1!$A$4:$A$58</c:f>
              <c:numCache>
                <c:formatCode>General</c:formatCode>
                <c:ptCount val="5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</c:numCache>
            </c:numRef>
          </c:xVal>
          <c:yVal>
            <c:numRef>
              <c:f>Sheet1!$K$4:$K$56</c:f>
              <c:numCache>
                <c:formatCode>General</c:formatCode>
                <c:ptCount val="53"/>
                <c:pt idx="0">
                  <c:v>6.8100000000000005</c:v>
                </c:pt>
                <c:pt idx="1">
                  <c:v>6.7654999999999994</c:v>
                </c:pt>
                <c:pt idx="2">
                  <c:v>6.7195</c:v>
                </c:pt>
                <c:pt idx="3">
                  <c:v>6.6604999999999999</c:v>
                </c:pt>
                <c:pt idx="4">
                  <c:v>6.6129999999999995</c:v>
                </c:pt>
                <c:pt idx="5">
                  <c:v>6.5660000000000007</c:v>
                </c:pt>
                <c:pt idx="6">
                  <c:v>6.5180000000000007</c:v>
                </c:pt>
                <c:pt idx="7">
                  <c:v>6.4775</c:v>
                </c:pt>
                <c:pt idx="8">
                  <c:v>6.4314999999999998</c:v>
                </c:pt>
                <c:pt idx="9">
                  <c:v>6.3855000000000004</c:v>
                </c:pt>
                <c:pt idx="10">
                  <c:v>6.3294999999999995</c:v>
                </c:pt>
                <c:pt idx="11">
                  <c:v>6.2765000000000004</c:v>
                </c:pt>
                <c:pt idx="12">
                  <c:v>6.2185000000000006</c:v>
                </c:pt>
                <c:pt idx="13">
                  <c:v>6.1464999999999996</c:v>
                </c:pt>
                <c:pt idx="14">
                  <c:v>6.0815000000000001</c:v>
                </c:pt>
                <c:pt idx="15">
                  <c:v>6.0129999999999999</c:v>
                </c:pt>
                <c:pt idx="16">
                  <c:v>5.9390000000000001</c:v>
                </c:pt>
                <c:pt idx="17">
                  <c:v>5.8275000000000006</c:v>
                </c:pt>
                <c:pt idx="18">
                  <c:v>5.7044999999999995</c:v>
                </c:pt>
                <c:pt idx="19">
                  <c:v>5.5534999999999997</c:v>
                </c:pt>
                <c:pt idx="20">
                  <c:v>5.3729999999999993</c:v>
                </c:pt>
                <c:pt idx="21">
                  <c:v>5.2040000000000006</c:v>
                </c:pt>
                <c:pt idx="22">
                  <c:v>5.0125000000000002</c:v>
                </c:pt>
                <c:pt idx="23">
                  <c:v>4.8179999999999996</c:v>
                </c:pt>
                <c:pt idx="24">
                  <c:v>4.6445000000000007</c:v>
                </c:pt>
                <c:pt idx="25">
                  <c:v>4.4730000000000008</c:v>
                </c:pt>
                <c:pt idx="26">
                  <c:v>4.3100000000000005</c:v>
                </c:pt>
                <c:pt idx="27">
                  <c:v>4.165</c:v>
                </c:pt>
                <c:pt idx="28">
                  <c:v>4.0540000000000003</c:v>
                </c:pt>
                <c:pt idx="29">
                  <c:v>3.9445000000000001</c:v>
                </c:pt>
                <c:pt idx="30">
                  <c:v>3.8574999999999999</c:v>
                </c:pt>
                <c:pt idx="31">
                  <c:v>3.7955000000000001</c:v>
                </c:pt>
                <c:pt idx="32">
                  <c:v>3.7329999999999997</c:v>
                </c:pt>
                <c:pt idx="33">
                  <c:v>3.6840000000000002</c:v>
                </c:pt>
                <c:pt idx="34">
                  <c:v>3.6509999999999998</c:v>
                </c:pt>
                <c:pt idx="35">
                  <c:v>3.6165000000000003</c:v>
                </c:pt>
                <c:pt idx="36">
                  <c:v>3.5875000000000004</c:v>
                </c:pt>
                <c:pt idx="37">
                  <c:v>3.5540000000000003</c:v>
                </c:pt>
                <c:pt idx="38">
                  <c:v>3.5330000000000004</c:v>
                </c:pt>
                <c:pt idx="39">
                  <c:v>3.5140000000000002</c:v>
                </c:pt>
                <c:pt idx="40">
                  <c:v>3.496</c:v>
                </c:pt>
                <c:pt idx="41">
                  <c:v>3.4754999999999998</c:v>
                </c:pt>
                <c:pt idx="42">
                  <c:v>3.4690000000000003</c:v>
                </c:pt>
                <c:pt idx="43">
                  <c:v>3.4580000000000002</c:v>
                </c:pt>
                <c:pt idx="44">
                  <c:v>3.452</c:v>
                </c:pt>
                <c:pt idx="45">
                  <c:v>3.4445000000000001</c:v>
                </c:pt>
                <c:pt idx="46">
                  <c:v>3.4370000000000003</c:v>
                </c:pt>
                <c:pt idx="47">
                  <c:v>3.431</c:v>
                </c:pt>
                <c:pt idx="48">
                  <c:v>3.4275000000000002</c:v>
                </c:pt>
                <c:pt idx="49">
                  <c:v>3.4234999999999998</c:v>
                </c:pt>
                <c:pt idx="50">
                  <c:v>3.4165000000000001</c:v>
                </c:pt>
                <c:pt idx="51">
                  <c:v>3.4205000000000001</c:v>
                </c:pt>
                <c:pt idx="52">
                  <c:v>3.4195000000000002</c:v>
                </c:pt>
              </c:numCache>
            </c:numRef>
          </c:y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Sheet1!$A$4:$A$58</c:f>
              <c:numCache>
                <c:formatCode>General</c:formatCode>
                <c:ptCount val="5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</c:numCache>
            </c:numRef>
          </c:xVal>
          <c:yVal>
            <c:numRef>
              <c:f>Sheet1!$W$4:$W$44</c:f>
              <c:numCache>
                <c:formatCode>General</c:formatCode>
                <c:ptCount val="41"/>
                <c:pt idx="0">
                  <c:v>6.8530000000000006</c:v>
                </c:pt>
                <c:pt idx="1">
                  <c:v>6.7536666666666667</c:v>
                </c:pt>
                <c:pt idx="2">
                  <c:v>6.6690000000000005</c:v>
                </c:pt>
                <c:pt idx="3">
                  <c:v>6.5476666666666672</c:v>
                </c:pt>
                <c:pt idx="4">
                  <c:v>6.424666666666667</c:v>
                </c:pt>
                <c:pt idx="5">
                  <c:v>6.2823333333333338</c:v>
                </c:pt>
                <c:pt idx="6">
                  <c:v>6.1913333333333327</c:v>
                </c:pt>
                <c:pt idx="7">
                  <c:v>6.0990000000000002</c:v>
                </c:pt>
                <c:pt idx="8">
                  <c:v>6.0046666666666662</c:v>
                </c:pt>
                <c:pt idx="9">
                  <c:v>5.9119999999999999</c:v>
                </c:pt>
                <c:pt idx="10">
                  <c:v>5.8220000000000001</c:v>
                </c:pt>
                <c:pt idx="11">
                  <c:v>5.7333333333333334</c:v>
                </c:pt>
                <c:pt idx="12">
                  <c:v>5.6430000000000007</c:v>
                </c:pt>
                <c:pt idx="13">
                  <c:v>5.5336666666666661</c:v>
                </c:pt>
                <c:pt idx="14">
                  <c:v>5.4036666666666662</c:v>
                </c:pt>
                <c:pt idx="15">
                  <c:v>5.2803333333333331</c:v>
                </c:pt>
                <c:pt idx="16">
                  <c:v>5.1369999999999996</c:v>
                </c:pt>
                <c:pt idx="17">
                  <c:v>4.9623333333333335</c:v>
                </c:pt>
                <c:pt idx="18">
                  <c:v>4.8289999999999997</c:v>
                </c:pt>
                <c:pt idx="19">
                  <c:v>4.6610000000000005</c:v>
                </c:pt>
                <c:pt idx="20">
                  <c:v>4.5440000000000005</c:v>
                </c:pt>
                <c:pt idx="21">
                  <c:v>4.3793333333333342</c:v>
                </c:pt>
                <c:pt idx="22">
                  <c:v>4.3079999999999998</c:v>
                </c:pt>
                <c:pt idx="23">
                  <c:v>4.1909999999999998</c:v>
                </c:pt>
                <c:pt idx="24">
                  <c:v>4.0419999999999998</c:v>
                </c:pt>
                <c:pt idx="25">
                  <c:v>3.9440000000000004</c:v>
                </c:pt>
                <c:pt idx="26">
                  <c:v>3.8023333333333333</c:v>
                </c:pt>
                <c:pt idx="27">
                  <c:v>3.6893333333333334</c:v>
                </c:pt>
                <c:pt idx="28">
                  <c:v>3.6606666666666663</c:v>
                </c:pt>
                <c:pt idx="29">
                  <c:v>3.5710000000000002</c:v>
                </c:pt>
                <c:pt idx="30">
                  <c:v>3.5219999999999998</c:v>
                </c:pt>
                <c:pt idx="31">
                  <c:v>3.4793333333333334</c:v>
                </c:pt>
                <c:pt idx="32">
                  <c:v>3.4109999999999996</c:v>
                </c:pt>
                <c:pt idx="33">
                  <c:v>3.3543333333333334</c:v>
                </c:pt>
                <c:pt idx="34">
                  <c:v>3.3023333333333333</c:v>
                </c:pt>
                <c:pt idx="35">
                  <c:v>3.2753333333333337</c:v>
                </c:pt>
                <c:pt idx="36">
                  <c:v>3.2486666666666668</c:v>
                </c:pt>
                <c:pt idx="37">
                  <c:v>3.2323333333333335</c:v>
                </c:pt>
                <c:pt idx="38">
                  <c:v>3.2206666666666663</c:v>
                </c:pt>
                <c:pt idx="39">
                  <c:v>3.2056666666666671</c:v>
                </c:pt>
                <c:pt idx="40">
                  <c:v>3.1956666666666664</c:v>
                </c:pt>
              </c:numCache>
            </c:numRef>
          </c:y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Sheet1!$A$4:$A$58</c:f>
              <c:numCache>
                <c:formatCode>General</c:formatCode>
                <c:ptCount val="5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</c:numCache>
            </c:numRef>
          </c:xVal>
          <c:yVal>
            <c:numRef>
              <c:f>Sheet1!$AC$4:$AC$55</c:f>
              <c:numCache>
                <c:formatCode>General</c:formatCode>
                <c:ptCount val="52"/>
                <c:pt idx="0">
                  <c:v>7.1359999999999992</c:v>
                </c:pt>
                <c:pt idx="1">
                  <c:v>6.9565000000000001</c:v>
                </c:pt>
                <c:pt idx="2">
                  <c:v>6.6740000000000004</c:v>
                </c:pt>
                <c:pt idx="3">
                  <c:v>6.4809999999999999</c:v>
                </c:pt>
                <c:pt idx="4">
                  <c:v>6.2945000000000002</c:v>
                </c:pt>
                <c:pt idx="5">
                  <c:v>6.077</c:v>
                </c:pt>
                <c:pt idx="6">
                  <c:v>5.8475000000000001</c:v>
                </c:pt>
                <c:pt idx="7">
                  <c:v>5.6534999999999993</c:v>
                </c:pt>
                <c:pt idx="8">
                  <c:v>5.4710000000000001</c:v>
                </c:pt>
                <c:pt idx="9">
                  <c:v>5.2895000000000003</c:v>
                </c:pt>
                <c:pt idx="10">
                  <c:v>5.1415000000000006</c:v>
                </c:pt>
                <c:pt idx="11">
                  <c:v>4.9969999999999999</c:v>
                </c:pt>
                <c:pt idx="12">
                  <c:v>4.9005000000000001</c:v>
                </c:pt>
                <c:pt idx="13">
                  <c:v>4.7840000000000007</c:v>
                </c:pt>
                <c:pt idx="14">
                  <c:v>4.665</c:v>
                </c:pt>
                <c:pt idx="15">
                  <c:v>4.5519999999999996</c:v>
                </c:pt>
                <c:pt idx="16">
                  <c:v>4.5225</c:v>
                </c:pt>
                <c:pt idx="17">
                  <c:v>4.4755000000000003</c:v>
                </c:pt>
                <c:pt idx="18">
                  <c:v>4.4124999999999996</c:v>
                </c:pt>
                <c:pt idx="19">
                  <c:v>4.3559999999999999</c:v>
                </c:pt>
                <c:pt idx="20">
                  <c:v>4.2629999999999999</c:v>
                </c:pt>
                <c:pt idx="21">
                  <c:v>4.2040000000000006</c:v>
                </c:pt>
                <c:pt idx="22">
                  <c:v>4.1915000000000004</c:v>
                </c:pt>
                <c:pt idx="23">
                  <c:v>4.1559999999999997</c:v>
                </c:pt>
                <c:pt idx="24">
                  <c:v>4.08</c:v>
                </c:pt>
                <c:pt idx="25">
                  <c:v>4.0295000000000005</c:v>
                </c:pt>
                <c:pt idx="26">
                  <c:v>3.9765000000000001</c:v>
                </c:pt>
                <c:pt idx="27">
                  <c:v>3.9285000000000001</c:v>
                </c:pt>
                <c:pt idx="28">
                  <c:v>3.8694999999999999</c:v>
                </c:pt>
                <c:pt idx="29">
                  <c:v>3.8200000000000003</c:v>
                </c:pt>
                <c:pt idx="30">
                  <c:v>3.7650000000000001</c:v>
                </c:pt>
                <c:pt idx="31">
                  <c:v>3.7290000000000001</c:v>
                </c:pt>
                <c:pt idx="32">
                  <c:v>3.6955</c:v>
                </c:pt>
                <c:pt idx="33">
                  <c:v>3.6494999999999997</c:v>
                </c:pt>
                <c:pt idx="34">
                  <c:v>3.6219999999999999</c:v>
                </c:pt>
                <c:pt idx="35">
                  <c:v>3.6005000000000003</c:v>
                </c:pt>
                <c:pt idx="36">
                  <c:v>3.5789999999999997</c:v>
                </c:pt>
                <c:pt idx="37">
                  <c:v>3.56</c:v>
                </c:pt>
                <c:pt idx="38">
                  <c:v>3.5419999999999998</c:v>
                </c:pt>
                <c:pt idx="39">
                  <c:v>3.5330000000000004</c:v>
                </c:pt>
                <c:pt idx="40">
                  <c:v>3.5249999999999999</c:v>
                </c:pt>
                <c:pt idx="41">
                  <c:v>3.5150000000000001</c:v>
                </c:pt>
                <c:pt idx="42">
                  <c:v>3.5075000000000003</c:v>
                </c:pt>
                <c:pt idx="43">
                  <c:v>3.5015000000000001</c:v>
                </c:pt>
                <c:pt idx="44">
                  <c:v>3.496</c:v>
                </c:pt>
                <c:pt idx="45">
                  <c:v>3.4910000000000001</c:v>
                </c:pt>
                <c:pt idx="46">
                  <c:v>3.4889999999999999</c:v>
                </c:pt>
                <c:pt idx="47">
                  <c:v>3.4864999999999999</c:v>
                </c:pt>
                <c:pt idx="48">
                  <c:v>3.484</c:v>
                </c:pt>
                <c:pt idx="49">
                  <c:v>3.4824999999999999</c:v>
                </c:pt>
                <c:pt idx="50">
                  <c:v>3.4824999999999999</c:v>
                </c:pt>
                <c:pt idx="51">
                  <c:v>3.4844999999999997</c:v>
                </c:pt>
              </c:numCache>
            </c:numRef>
          </c:yVal>
          <c:smooth val="0"/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Sheet1!$A$4:$A$58</c:f>
              <c:numCache>
                <c:formatCode>General</c:formatCode>
                <c:ptCount val="5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</c:numCache>
            </c:numRef>
          </c:xVal>
          <c:yVal>
            <c:numRef>
              <c:f>Sheet1!$AJ$4:$AJ$43</c:f>
              <c:numCache>
                <c:formatCode>###0.000</c:formatCode>
                <c:ptCount val="40"/>
                <c:pt idx="0">
                  <c:v>7.0235000000000003</c:v>
                </c:pt>
                <c:pt idx="1">
                  <c:v>6.8559999999999999</c:v>
                </c:pt>
                <c:pt idx="2">
                  <c:v>6.7089999999999996</c:v>
                </c:pt>
                <c:pt idx="3">
                  <c:v>6.5474999999999994</c:v>
                </c:pt>
                <c:pt idx="4">
                  <c:v>6.3015000000000008</c:v>
                </c:pt>
                <c:pt idx="5">
                  <c:v>6.0350000000000001</c:v>
                </c:pt>
                <c:pt idx="6">
                  <c:v>5.6745000000000001</c:v>
                </c:pt>
                <c:pt idx="7">
                  <c:v>5.2985000000000007</c:v>
                </c:pt>
                <c:pt idx="8">
                  <c:v>5.0410000000000004</c:v>
                </c:pt>
                <c:pt idx="9">
                  <c:v>4.8465000000000007</c:v>
                </c:pt>
                <c:pt idx="10">
                  <c:v>4.6720000000000006</c:v>
                </c:pt>
                <c:pt idx="11">
                  <c:v>4.5649999999999995</c:v>
                </c:pt>
                <c:pt idx="12">
                  <c:v>4.5034999999999998</c:v>
                </c:pt>
                <c:pt idx="13">
                  <c:v>4.4335000000000004</c:v>
                </c:pt>
                <c:pt idx="14">
                  <c:v>4.3505000000000003</c:v>
                </c:pt>
                <c:pt idx="15">
                  <c:v>4.2530000000000001</c:v>
                </c:pt>
                <c:pt idx="16">
                  <c:v>4.2035</c:v>
                </c:pt>
                <c:pt idx="17">
                  <c:v>4.0975000000000001</c:v>
                </c:pt>
                <c:pt idx="18">
                  <c:v>3.99</c:v>
                </c:pt>
                <c:pt idx="19">
                  <c:v>3.8534999999999999</c:v>
                </c:pt>
                <c:pt idx="20">
                  <c:v>3.786</c:v>
                </c:pt>
                <c:pt idx="21">
                  <c:v>3.7374999999999998</c:v>
                </c:pt>
                <c:pt idx="22">
                  <c:v>3.6799999999999997</c:v>
                </c:pt>
                <c:pt idx="23">
                  <c:v>3.6150000000000002</c:v>
                </c:pt>
                <c:pt idx="24">
                  <c:v>3.5049999999999999</c:v>
                </c:pt>
                <c:pt idx="25">
                  <c:v>3.4450000000000003</c:v>
                </c:pt>
                <c:pt idx="26">
                  <c:v>3.3815</c:v>
                </c:pt>
                <c:pt idx="27">
                  <c:v>3.3260000000000001</c:v>
                </c:pt>
                <c:pt idx="28">
                  <c:v>3.2965</c:v>
                </c:pt>
                <c:pt idx="29">
                  <c:v>3.2805</c:v>
                </c:pt>
                <c:pt idx="30">
                  <c:v>3.246</c:v>
                </c:pt>
                <c:pt idx="31">
                  <c:v>3.2370000000000001</c:v>
                </c:pt>
                <c:pt idx="32">
                  <c:v>3.2084999999999999</c:v>
                </c:pt>
                <c:pt idx="33">
                  <c:v>3.2010000000000001</c:v>
                </c:pt>
                <c:pt idx="34">
                  <c:v>3.1890000000000001</c:v>
                </c:pt>
                <c:pt idx="35">
                  <c:v>3.1779999999999999</c:v>
                </c:pt>
                <c:pt idx="36">
                  <c:v>3.1630000000000003</c:v>
                </c:pt>
                <c:pt idx="37">
                  <c:v>3.1560000000000001</c:v>
                </c:pt>
                <c:pt idx="38">
                  <c:v>3.1470000000000002</c:v>
                </c:pt>
                <c:pt idx="39">
                  <c:v>3.141</c:v>
                </c:pt>
              </c:numCache>
            </c:numRef>
          </c:yVal>
          <c:smooth val="0"/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Sheet1!$A$4:$A$58</c:f>
              <c:numCache>
                <c:formatCode>General</c:formatCode>
                <c:ptCount val="5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</c:numCache>
            </c:numRef>
          </c:xVal>
          <c:yVal>
            <c:numRef>
              <c:f>Sheet1!$AR$4:$AR$34</c:f>
              <c:numCache>
                <c:formatCode>General</c:formatCode>
                <c:ptCount val="31"/>
                <c:pt idx="0">
                  <c:v>6.8055000000000003</c:v>
                </c:pt>
                <c:pt idx="1">
                  <c:v>6.117</c:v>
                </c:pt>
                <c:pt idx="2">
                  <c:v>5.7174999999999994</c:v>
                </c:pt>
                <c:pt idx="3">
                  <c:v>5.3695000000000004</c:v>
                </c:pt>
                <c:pt idx="4">
                  <c:v>5.0475000000000003</c:v>
                </c:pt>
                <c:pt idx="5">
                  <c:v>4.7680000000000007</c:v>
                </c:pt>
                <c:pt idx="6">
                  <c:v>4.5564999999999998</c:v>
                </c:pt>
                <c:pt idx="7">
                  <c:v>4.3925000000000001</c:v>
                </c:pt>
                <c:pt idx="8">
                  <c:v>4.2640000000000002</c:v>
                </c:pt>
                <c:pt idx="9">
                  <c:v>4.1715</c:v>
                </c:pt>
                <c:pt idx="10">
                  <c:v>4.0969999999999995</c:v>
                </c:pt>
                <c:pt idx="11">
                  <c:v>4.0410000000000004</c:v>
                </c:pt>
                <c:pt idx="12">
                  <c:v>3.9950000000000001</c:v>
                </c:pt>
                <c:pt idx="13">
                  <c:v>3.9539999999999997</c:v>
                </c:pt>
                <c:pt idx="14">
                  <c:v>3.923</c:v>
                </c:pt>
                <c:pt idx="15">
                  <c:v>3.9039999999999999</c:v>
                </c:pt>
                <c:pt idx="16">
                  <c:v>3.8770000000000002</c:v>
                </c:pt>
                <c:pt idx="17">
                  <c:v>3.851</c:v>
                </c:pt>
                <c:pt idx="18">
                  <c:v>3.8374999999999995</c:v>
                </c:pt>
                <c:pt idx="19">
                  <c:v>3.8209999999999997</c:v>
                </c:pt>
                <c:pt idx="20">
                  <c:v>3.8114999999999997</c:v>
                </c:pt>
                <c:pt idx="21">
                  <c:v>3.7984999999999998</c:v>
                </c:pt>
                <c:pt idx="22">
                  <c:v>3.7835000000000001</c:v>
                </c:pt>
                <c:pt idx="23">
                  <c:v>3.7795000000000001</c:v>
                </c:pt>
                <c:pt idx="24">
                  <c:v>3.7705000000000002</c:v>
                </c:pt>
                <c:pt idx="25">
                  <c:v>3.7605000000000004</c:v>
                </c:pt>
                <c:pt idx="26">
                  <c:v>3.7519999999999998</c:v>
                </c:pt>
                <c:pt idx="27">
                  <c:v>3.7495000000000003</c:v>
                </c:pt>
                <c:pt idx="28">
                  <c:v>3.7430000000000003</c:v>
                </c:pt>
                <c:pt idx="29">
                  <c:v>3.7385000000000002</c:v>
                </c:pt>
                <c:pt idx="30">
                  <c:v>3.7359999999999998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4361568"/>
        <c:axId val="-364356128"/>
      </c:scatterChart>
      <c:valAx>
        <c:axId val="-364361568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4356128"/>
        <c:crosses val="autoZero"/>
        <c:crossBetween val="midCat"/>
      </c:valAx>
      <c:valAx>
        <c:axId val="-364356128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436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CO</a:t>
            </a:r>
            <a:r>
              <a:rPr lang="en-GB" sz="2400">
                <a:latin typeface="Calibri" panose="020F0502020204030204" pitchFamily="34" charset="0"/>
              </a:rPr>
              <a:t>₂ hydration</a:t>
            </a:r>
            <a:endParaRPr lang="en-GB" sz="2400"/>
          </a:p>
        </c:rich>
      </c:tx>
      <c:layout>
        <c:manualLayout>
          <c:xMode val="edge"/>
          <c:yMode val="edge"/>
          <c:x val="0.329464275729306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3255498235135"/>
          <c:y val="7.2996220473171697E-2"/>
          <c:w val="0.77218693951559869"/>
          <c:h val="0.72445214543168179"/>
        </c:manualLayout>
      </c:layout>
      <c:scatterChart>
        <c:scatterStyle val="lineMarker"/>
        <c:varyColors val="0"/>
        <c:ser>
          <c:idx val="0"/>
          <c:order val="0"/>
          <c:tx>
            <c:v>Countrol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Sheet1!$A$4:$A$49</c:f>
              <c:numCache>
                <c:formatCode>General</c:formatCod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</c:numCache>
            </c:numRef>
          </c:xVal>
          <c:yVal>
            <c:numRef>
              <c:f>Sheet1!$E$4:$E$49</c:f>
              <c:numCache>
                <c:formatCode>General</c:formatCode>
                <c:ptCount val="46"/>
                <c:pt idx="0">
                  <c:v>6.5819999999999999</c:v>
                </c:pt>
                <c:pt idx="1">
                  <c:v>6.5614999999999997</c:v>
                </c:pt>
                <c:pt idx="2">
                  <c:v>6.5289999999999999</c:v>
                </c:pt>
                <c:pt idx="3">
                  <c:v>6.4425000000000008</c:v>
                </c:pt>
                <c:pt idx="4">
                  <c:v>6.3525</c:v>
                </c:pt>
                <c:pt idx="5">
                  <c:v>6.2234999999999996</c:v>
                </c:pt>
                <c:pt idx="6">
                  <c:v>6.17</c:v>
                </c:pt>
                <c:pt idx="7">
                  <c:v>6.1174999999999997</c:v>
                </c:pt>
                <c:pt idx="8">
                  <c:v>6.0785</c:v>
                </c:pt>
                <c:pt idx="9">
                  <c:v>6.0214999999999996</c:v>
                </c:pt>
                <c:pt idx="10">
                  <c:v>5.9734999999999996</c:v>
                </c:pt>
                <c:pt idx="11">
                  <c:v>5.9094999999999995</c:v>
                </c:pt>
                <c:pt idx="12">
                  <c:v>5.8339999999999996</c:v>
                </c:pt>
                <c:pt idx="13">
                  <c:v>5.7680000000000007</c:v>
                </c:pt>
                <c:pt idx="14">
                  <c:v>5.6854999999999993</c:v>
                </c:pt>
                <c:pt idx="15">
                  <c:v>5.6059999999999999</c:v>
                </c:pt>
                <c:pt idx="16">
                  <c:v>5.5084999999999997</c:v>
                </c:pt>
                <c:pt idx="17">
                  <c:v>5.4325000000000001</c:v>
                </c:pt>
                <c:pt idx="18">
                  <c:v>5.3094999999999999</c:v>
                </c:pt>
                <c:pt idx="19">
                  <c:v>5.181</c:v>
                </c:pt>
                <c:pt idx="20">
                  <c:v>5.0869999999999997</c:v>
                </c:pt>
                <c:pt idx="21">
                  <c:v>4.9435000000000002</c:v>
                </c:pt>
                <c:pt idx="22">
                  <c:v>4.7814999999999994</c:v>
                </c:pt>
                <c:pt idx="23">
                  <c:v>4.6355000000000004</c:v>
                </c:pt>
                <c:pt idx="24">
                  <c:v>4.5314999999999994</c:v>
                </c:pt>
                <c:pt idx="25">
                  <c:v>4.3804999999999996</c:v>
                </c:pt>
                <c:pt idx="26">
                  <c:v>4.2910000000000004</c:v>
                </c:pt>
                <c:pt idx="27">
                  <c:v>4.1980000000000004</c:v>
                </c:pt>
                <c:pt idx="28">
                  <c:v>4.1155000000000008</c:v>
                </c:pt>
                <c:pt idx="29">
                  <c:v>4.0555000000000003</c:v>
                </c:pt>
                <c:pt idx="30">
                  <c:v>4.0015000000000001</c:v>
                </c:pt>
                <c:pt idx="31">
                  <c:v>3.9610000000000003</c:v>
                </c:pt>
                <c:pt idx="32">
                  <c:v>3.9</c:v>
                </c:pt>
                <c:pt idx="33">
                  <c:v>3.871</c:v>
                </c:pt>
                <c:pt idx="34">
                  <c:v>3.8375000000000004</c:v>
                </c:pt>
                <c:pt idx="35">
                  <c:v>3.8054999999999999</c:v>
                </c:pt>
                <c:pt idx="36">
                  <c:v>3.7915000000000001</c:v>
                </c:pt>
                <c:pt idx="37">
                  <c:v>3.7640000000000002</c:v>
                </c:pt>
                <c:pt idx="38">
                  <c:v>3.742</c:v>
                </c:pt>
                <c:pt idx="39">
                  <c:v>3.7344999999999997</c:v>
                </c:pt>
                <c:pt idx="40">
                  <c:v>3.7160000000000002</c:v>
                </c:pt>
                <c:pt idx="41">
                  <c:v>3.7124999999999999</c:v>
                </c:pt>
                <c:pt idx="42">
                  <c:v>3.6974999999999998</c:v>
                </c:pt>
                <c:pt idx="43">
                  <c:v>3.6864999999999997</c:v>
                </c:pt>
                <c:pt idx="44">
                  <c:v>3.6819999999999999</c:v>
                </c:pt>
                <c:pt idx="45">
                  <c:v>3.6740000000000004</c:v>
                </c:pt>
              </c:numCache>
            </c:numRef>
          </c:yVal>
          <c:smooth val="0"/>
        </c:ser>
        <c:ser>
          <c:idx val="1"/>
          <c:order val="1"/>
          <c:tx>
            <c:v>S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Sheet1!$A$4:$A$49</c:f>
              <c:numCache>
                <c:formatCode>General</c:formatCod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</c:numCache>
            </c:numRef>
          </c:xVal>
          <c:yVal>
            <c:numRef>
              <c:f>Sheet1!$K$4:$K$49</c:f>
              <c:numCache>
                <c:formatCode>General</c:formatCode>
                <c:ptCount val="46"/>
                <c:pt idx="0">
                  <c:v>6.8100000000000005</c:v>
                </c:pt>
                <c:pt idx="1">
                  <c:v>6.7654999999999994</c:v>
                </c:pt>
                <c:pt idx="2">
                  <c:v>6.7195</c:v>
                </c:pt>
                <c:pt idx="3">
                  <c:v>6.6604999999999999</c:v>
                </c:pt>
                <c:pt idx="4">
                  <c:v>6.6129999999999995</c:v>
                </c:pt>
                <c:pt idx="5">
                  <c:v>6.5660000000000007</c:v>
                </c:pt>
                <c:pt idx="6">
                  <c:v>6.5180000000000007</c:v>
                </c:pt>
                <c:pt idx="7">
                  <c:v>6.4775</c:v>
                </c:pt>
                <c:pt idx="8">
                  <c:v>6.4314999999999998</c:v>
                </c:pt>
                <c:pt idx="9">
                  <c:v>6.3855000000000004</c:v>
                </c:pt>
                <c:pt idx="10">
                  <c:v>6.3294999999999995</c:v>
                </c:pt>
                <c:pt idx="11">
                  <c:v>6.2765000000000004</c:v>
                </c:pt>
                <c:pt idx="12">
                  <c:v>6.2185000000000006</c:v>
                </c:pt>
                <c:pt idx="13">
                  <c:v>6.1464999999999996</c:v>
                </c:pt>
                <c:pt idx="14">
                  <c:v>6.0815000000000001</c:v>
                </c:pt>
                <c:pt idx="15">
                  <c:v>6.0129999999999999</c:v>
                </c:pt>
                <c:pt idx="16">
                  <c:v>5.9390000000000001</c:v>
                </c:pt>
                <c:pt idx="17">
                  <c:v>5.8275000000000006</c:v>
                </c:pt>
                <c:pt idx="18">
                  <c:v>5.7044999999999995</c:v>
                </c:pt>
                <c:pt idx="19">
                  <c:v>5.5534999999999997</c:v>
                </c:pt>
                <c:pt idx="20">
                  <c:v>5.3729999999999993</c:v>
                </c:pt>
                <c:pt idx="21">
                  <c:v>5.2040000000000006</c:v>
                </c:pt>
                <c:pt idx="22">
                  <c:v>5.0125000000000002</c:v>
                </c:pt>
                <c:pt idx="23">
                  <c:v>4.8179999999999996</c:v>
                </c:pt>
                <c:pt idx="24">
                  <c:v>4.6445000000000007</c:v>
                </c:pt>
                <c:pt idx="25">
                  <c:v>4.4730000000000008</c:v>
                </c:pt>
                <c:pt idx="26">
                  <c:v>4.3100000000000005</c:v>
                </c:pt>
                <c:pt idx="27">
                  <c:v>4.165</c:v>
                </c:pt>
                <c:pt idx="28">
                  <c:v>4.0540000000000003</c:v>
                </c:pt>
                <c:pt idx="29">
                  <c:v>3.9445000000000001</c:v>
                </c:pt>
                <c:pt idx="30">
                  <c:v>3.8574999999999999</c:v>
                </c:pt>
                <c:pt idx="31">
                  <c:v>3.7955000000000001</c:v>
                </c:pt>
                <c:pt idx="32">
                  <c:v>3.7329999999999997</c:v>
                </c:pt>
                <c:pt idx="33">
                  <c:v>3.6840000000000002</c:v>
                </c:pt>
                <c:pt idx="34">
                  <c:v>3.6509999999999998</c:v>
                </c:pt>
                <c:pt idx="35">
                  <c:v>3.6165000000000003</c:v>
                </c:pt>
                <c:pt idx="36">
                  <c:v>3.5875000000000004</c:v>
                </c:pt>
                <c:pt idx="37">
                  <c:v>3.5540000000000003</c:v>
                </c:pt>
                <c:pt idx="38">
                  <c:v>3.5330000000000004</c:v>
                </c:pt>
                <c:pt idx="39">
                  <c:v>3.5140000000000002</c:v>
                </c:pt>
                <c:pt idx="40">
                  <c:v>3.496</c:v>
                </c:pt>
                <c:pt idx="41">
                  <c:v>3.4754999999999998</c:v>
                </c:pt>
                <c:pt idx="42">
                  <c:v>3.4690000000000003</c:v>
                </c:pt>
                <c:pt idx="43">
                  <c:v>3.4580000000000002</c:v>
                </c:pt>
                <c:pt idx="44">
                  <c:v>3.452</c:v>
                </c:pt>
                <c:pt idx="45">
                  <c:v>3.4445000000000001</c:v>
                </c:pt>
              </c:numCache>
            </c:numRef>
          </c:yVal>
          <c:smooth val="0"/>
        </c:ser>
        <c:ser>
          <c:idx val="2"/>
          <c:order val="2"/>
          <c:tx>
            <c:v>N1</c:v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Sheet1!$A$4:$A$49</c:f>
              <c:numCache>
                <c:formatCode>General</c:formatCod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</c:numCache>
            </c:numRef>
          </c:xVal>
          <c:yVal>
            <c:numRef>
              <c:f>Sheet1!$W$4:$W$44</c:f>
              <c:numCache>
                <c:formatCode>General</c:formatCode>
                <c:ptCount val="41"/>
                <c:pt idx="0">
                  <c:v>6.8530000000000006</c:v>
                </c:pt>
                <c:pt idx="1">
                  <c:v>6.7536666666666667</c:v>
                </c:pt>
                <c:pt idx="2">
                  <c:v>6.6690000000000005</c:v>
                </c:pt>
                <c:pt idx="3">
                  <c:v>6.5476666666666672</c:v>
                </c:pt>
                <c:pt idx="4">
                  <c:v>6.424666666666667</c:v>
                </c:pt>
                <c:pt idx="5">
                  <c:v>6.2823333333333338</c:v>
                </c:pt>
                <c:pt idx="6">
                  <c:v>6.1913333333333327</c:v>
                </c:pt>
                <c:pt idx="7">
                  <c:v>6.0990000000000002</c:v>
                </c:pt>
                <c:pt idx="8">
                  <c:v>6.0046666666666662</c:v>
                </c:pt>
                <c:pt idx="9">
                  <c:v>5.9119999999999999</c:v>
                </c:pt>
                <c:pt idx="10">
                  <c:v>5.8220000000000001</c:v>
                </c:pt>
                <c:pt idx="11">
                  <c:v>5.7333333333333334</c:v>
                </c:pt>
                <c:pt idx="12">
                  <c:v>5.6430000000000007</c:v>
                </c:pt>
                <c:pt idx="13">
                  <c:v>5.5336666666666661</c:v>
                </c:pt>
                <c:pt idx="14">
                  <c:v>5.4036666666666662</c:v>
                </c:pt>
                <c:pt idx="15">
                  <c:v>5.2803333333333331</c:v>
                </c:pt>
                <c:pt idx="16">
                  <c:v>5.1369999999999996</c:v>
                </c:pt>
                <c:pt idx="17">
                  <c:v>4.9623333333333335</c:v>
                </c:pt>
                <c:pt idx="18">
                  <c:v>4.8289999999999997</c:v>
                </c:pt>
                <c:pt idx="19">
                  <c:v>4.6610000000000005</c:v>
                </c:pt>
                <c:pt idx="20">
                  <c:v>4.5440000000000005</c:v>
                </c:pt>
                <c:pt idx="21">
                  <c:v>4.3793333333333342</c:v>
                </c:pt>
                <c:pt idx="22">
                  <c:v>4.3079999999999998</c:v>
                </c:pt>
                <c:pt idx="23">
                  <c:v>4.1909999999999998</c:v>
                </c:pt>
                <c:pt idx="24">
                  <c:v>4.0419999999999998</c:v>
                </c:pt>
                <c:pt idx="25">
                  <c:v>3.9440000000000004</c:v>
                </c:pt>
                <c:pt idx="26">
                  <c:v>3.8023333333333333</c:v>
                </c:pt>
                <c:pt idx="27">
                  <c:v>3.6893333333333334</c:v>
                </c:pt>
                <c:pt idx="28">
                  <c:v>3.6606666666666663</c:v>
                </c:pt>
                <c:pt idx="29">
                  <c:v>3.5710000000000002</c:v>
                </c:pt>
                <c:pt idx="30">
                  <c:v>3.5219999999999998</c:v>
                </c:pt>
                <c:pt idx="31">
                  <c:v>3.4793333333333334</c:v>
                </c:pt>
                <c:pt idx="32">
                  <c:v>3.4109999999999996</c:v>
                </c:pt>
                <c:pt idx="33">
                  <c:v>3.3543333333333334</c:v>
                </c:pt>
                <c:pt idx="34">
                  <c:v>3.3023333333333333</c:v>
                </c:pt>
                <c:pt idx="35">
                  <c:v>3.2753333333333337</c:v>
                </c:pt>
                <c:pt idx="36">
                  <c:v>3.2486666666666668</c:v>
                </c:pt>
                <c:pt idx="37">
                  <c:v>3.2323333333333335</c:v>
                </c:pt>
                <c:pt idx="38">
                  <c:v>3.2206666666666663</c:v>
                </c:pt>
                <c:pt idx="39">
                  <c:v>3.2056666666666671</c:v>
                </c:pt>
                <c:pt idx="40">
                  <c:v>3.1956666666666664</c:v>
                </c:pt>
              </c:numCache>
            </c:numRef>
          </c:yVal>
          <c:smooth val="0"/>
        </c:ser>
        <c:ser>
          <c:idx val="3"/>
          <c:order val="3"/>
          <c:tx>
            <c:v>N2</c:v>
          </c:tx>
          <c:spPr>
            <a:ln w="19050" cap="rnd">
              <a:solidFill>
                <a:srgbClr val="FF7575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7575"/>
              </a:solidFill>
              <a:ln w="9525">
                <a:solidFill>
                  <a:srgbClr val="FF7575"/>
                </a:solidFill>
              </a:ln>
              <a:effectLst/>
            </c:spPr>
          </c:marker>
          <c:xVal>
            <c:numRef>
              <c:f>Sheet1!$A$4:$A$49</c:f>
              <c:numCache>
                <c:formatCode>General</c:formatCod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</c:numCache>
            </c:numRef>
          </c:xVal>
          <c:yVal>
            <c:numRef>
              <c:f>Sheet1!$AC$4:$AC$55</c:f>
              <c:numCache>
                <c:formatCode>General</c:formatCode>
                <c:ptCount val="52"/>
                <c:pt idx="0">
                  <c:v>7.1359999999999992</c:v>
                </c:pt>
                <c:pt idx="1">
                  <c:v>6.9565000000000001</c:v>
                </c:pt>
                <c:pt idx="2">
                  <c:v>6.6740000000000004</c:v>
                </c:pt>
                <c:pt idx="3">
                  <c:v>6.4809999999999999</c:v>
                </c:pt>
                <c:pt idx="4">
                  <c:v>6.2945000000000002</c:v>
                </c:pt>
                <c:pt idx="5">
                  <c:v>6.077</c:v>
                </c:pt>
                <c:pt idx="6">
                  <c:v>5.8475000000000001</c:v>
                </c:pt>
                <c:pt idx="7">
                  <c:v>5.6534999999999993</c:v>
                </c:pt>
                <c:pt idx="8">
                  <c:v>5.4710000000000001</c:v>
                </c:pt>
                <c:pt idx="9">
                  <c:v>5.2895000000000003</c:v>
                </c:pt>
                <c:pt idx="10">
                  <c:v>5.1415000000000006</c:v>
                </c:pt>
                <c:pt idx="11">
                  <c:v>4.9969999999999999</c:v>
                </c:pt>
                <c:pt idx="12">
                  <c:v>4.9005000000000001</c:v>
                </c:pt>
                <c:pt idx="13">
                  <c:v>4.7840000000000007</c:v>
                </c:pt>
                <c:pt idx="14">
                  <c:v>4.665</c:v>
                </c:pt>
                <c:pt idx="15">
                  <c:v>4.5519999999999996</c:v>
                </c:pt>
                <c:pt idx="16">
                  <c:v>4.5225</c:v>
                </c:pt>
                <c:pt idx="17">
                  <c:v>4.4755000000000003</c:v>
                </c:pt>
                <c:pt idx="18">
                  <c:v>4.4124999999999996</c:v>
                </c:pt>
                <c:pt idx="19">
                  <c:v>4.3559999999999999</c:v>
                </c:pt>
                <c:pt idx="20">
                  <c:v>4.2629999999999999</c:v>
                </c:pt>
                <c:pt idx="21">
                  <c:v>4.2040000000000006</c:v>
                </c:pt>
                <c:pt idx="22">
                  <c:v>4.1915000000000004</c:v>
                </c:pt>
                <c:pt idx="23">
                  <c:v>4.1559999999999997</c:v>
                </c:pt>
                <c:pt idx="24">
                  <c:v>4.08</c:v>
                </c:pt>
                <c:pt idx="25">
                  <c:v>4.0295000000000005</c:v>
                </c:pt>
                <c:pt idx="26">
                  <c:v>3.9765000000000001</c:v>
                </c:pt>
                <c:pt idx="27">
                  <c:v>3.9285000000000001</c:v>
                </c:pt>
                <c:pt idx="28">
                  <c:v>3.8694999999999999</c:v>
                </c:pt>
                <c:pt idx="29">
                  <c:v>3.8200000000000003</c:v>
                </c:pt>
                <c:pt idx="30">
                  <c:v>3.7650000000000001</c:v>
                </c:pt>
                <c:pt idx="31">
                  <c:v>3.7290000000000001</c:v>
                </c:pt>
                <c:pt idx="32">
                  <c:v>3.6955</c:v>
                </c:pt>
                <c:pt idx="33">
                  <c:v>3.6494999999999997</c:v>
                </c:pt>
                <c:pt idx="34">
                  <c:v>3.6219999999999999</c:v>
                </c:pt>
                <c:pt idx="35">
                  <c:v>3.6005000000000003</c:v>
                </c:pt>
                <c:pt idx="36">
                  <c:v>3.5789999999999997</c:v>
                </c:pt>
                <c:pt idx="37">
                  <c:v>3.56</c:v>
                </c:pt>
                <c:pt idx="38">
                  <c:v>3.5419999999999998</c:v>
                </c:pt>
                <c:pt idx="39">
                  <c:v>3.5330000000000004</c:v>
                </c:pt>
                <c:pt idx="40">
                  <c:v>3.5249999999999999</c:v>
                </c:pt>
                <c:pt idx="41">
                  <c:v>3.5150000000000001</c:v>
                </c:pt>
                <c:pt idx="42">
                  <c:v>3.5075000000000003</c:v>
                </c:pt>
                <c:pt idx="43">
                  <c:v>3.5015000000000001</c:v>
                </c:pt>
                <c:pt idx="44">
                  <c:v>3.496</c:v>
                </c:pt>
                <c:pt idx="45">
                  <c:v>3.4910000000000001</c:v>
                </c:pt>
                <c:pt idx="46">
                  <c:v>3.4889999999999999</c:v>
                </c:pt>
                <c:pt idx="47">
                  <c:v>3.4864999999999999</c:v>
                </c:pt>
                <c:pt idx="48">
                  <c:v>3.484</c:v>
                </c:pt>
                <c:pt idx="49">
                  <c:v>3.4824999999999999</c:v>
                </c:pt>
                <c:pt idx="50">
                  <c:v>3.4824999999999999</c:v>
                </c:pt>
                <c:pt idx="51">
                  <c:v>3.4844999999999997</c:v>
                </c:pt>
              </c:numCache>
            </c:numRef>
          </c:yVal>
          <c:smooth val="0"/>
        </c:ser>
        <c:ser>
          <c:idx val="4"/>
          <c:order val="4"/>
          <c:tx>
            <c:v>N3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Sheet1!$A$4:$A$49</c:f>
              <c:numCache>
                <c:formatCode>General</c:formatCod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</c:numCache>
            </c:numRef>
          </c:xVal>
          <c:yVal>
            <c:numRef>
              <c:f>Sheet1!$AJ$4:$AJ$43</c:f>
              <c:numCache>
                <c:formatCode>###0.000</c:formatCode>
                <c:ptCount val="40"/>
                <c:pt idx="0">
                  <c:v>7.0235000000000003</c:v>
                </c:pt>
                <c:pt idx="1">
                  <c:v>6.8559999999999999</c:v>
                </c:pt>
                <c:pt idx="2">
                  <c:v>6.7089999999999996</c:v>
                </c:pt>
                <c:pt idx="3">
                  <c:v>6.5474999999999994</c:v>
                </c:pt>
                <c:pt idx="4">
                  <c:v>6.3015000000000008</c:v>
                </c:pt>
                <c:pt idx="5">
                  <c:v>6.0350000000000001</c:v>
                </c:pt>
                <c:pt idx="6">
                  <c:v>5.6745000000000001</c:v>
                </c:pt>
                <c:pt idx="7">
                  <c:v>5.2985000000000007</c:v>
                </c:pt>
                <c:pt idx="8">
                  <c:v>5.0410000000000004</c:v>
                </c:pt>
                <c:pt idx="9">
                  <c:v>4.8465000000000007</c:v>
                </c:pt>
                <c:pt idx="10">
                  <c:v>4.6720000000000006</c:v>
                </c:pt>
                <c:pt idx="11">
                  <c:v>4.5649999999999995</c:v>
                </c:pt>
                <c:pt idx="12">
                  <c:v>4.5034999999999998</c:v>
                </c:pt>
                <c:pt idx="13">
                  <c:v>4.4335000000000004</c:v>
                </c:pt>
                <c:pt idx="14">
                  <c:v>4.3505000000000003</c:v>
                </c:pt>
                <c:pt idx="15">
                  <c:v>4.2530000000000001</c:v>
                </c:pt>
                <c:pt idx="16">
                  <c:v>4.2035</c:v>
                </c:pt>
                <c:pt idx="17">
                  <c:v>4.0975000000000001</c:v>
                </c:pt>
                <c:pt idx="18">
                  <c:v>3.99</c:v>
                </c:pt>
                <c:pt idx="19">
                  <c:v>3.8534999999999999</c:v>
                </c:pt>
                <c:pt idx="20">
                  <c:v>3.786</c:v>
                </c:pt>
                <c:pt idx="21">
                  <c:v>3.7374999999999998</c:v>
                </c:pt>
                <c:pt idx="22">
                  <c:v>3.6799999999999997</c:v>
                </c:pt>
                <c:pt idx="23">
                  <c:v>3.6150000000000002</c:v>
                </c:pt>
                <c:pt idx="24">
                  <c:v>3.5049999999999999</c:v>
                </c:pt>
                <c:pt idx="25">
                  <c:v>3.4450000000000003</c:v>
                </c:pt>
                <c:pt idx="26">
                  <c:v>3.3815</c:v>
                </c:pt>
                <c:pt idx="27">
                  <c:v>3.3260000000000001</c:v>
                </c:pt>
                <c:pt idx="28">
                  <c:v>3.2965</c:v>
                </c:pt>
                <c:pt idx="29">
                  <c:v>3.2805</c:v>
                </c:pt>
                <c:pt idx="30">
                  <c:v>3.246</c:v>
                </c:pt>
                <c:pt idx="31">
                  <c:v>3.2370000000000001</c:v>
                </c:pt>
                <c:pt idx="32">
                  <c:v>3.2084999999999999</c:v>
                </c:pt>
                <c:pt idx="33">
                  <c:v>3.2010000000000001</c:v>
                </c:pt>
                <c:pt idx="34">
                  <c:v>3.1890000000000001</c:v>
                </c:pt>
                <c:pt idx="35">
                  <c:v>3.1779999999999999</c:v>
                </c:pt>
                <c:pt idx="36">
                  <c:v>3.1630000000000003</c:v>
                </c:pt>
                <c:pt idx="37">
                  <c:v>3.1560000000000001</c:v>
                </c:pt>
                <c:pt idx="38">
                  <c:v>3.1470000000000002</c:v>
                </c:pt>
                <c:pt idx="39">
                  <c:v>3.141</c:v>
                </c:pt>
              </c:numCache>
            </c:numRef>
          </c:yVal>
          <c:smooth val="0"/>
        </c:ser>
        <c:ser>
          <c:idx val="5"/>
          <c:order val="5"/>
          <c:tx>
            <c:v>No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Sheet1!$A$4:$A$49</c:f>
              <c:numCache>
                <c:formatCode>General</c:formatCod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</c:numCache>
            </c:numRef>
          </c:xVal>
          <c:yVal>
            <c:numRef>
              <c:f>Sheet1!$AR$4:$AR$34</c:f>
              <c:numCache>
                <c:formatCode>General</c:formatCode>
                <c:ptCount val="31"/>
                <c:pt idx="0">
                  <c:v>6.8055000000000003</c:v>
                </c:pt>
                <c:pt idx="1">
                  <c:v>6.117</c:v>
                </c:pt>
                <c:pt idx="2">
                  <c:v>5.7174999999999994</c:v>
                </c:pt>
                <c:pt idx="3">
                  <c:v>5.3695000000000004</c:v>
                </c:pt>
                <c:pt idx="4">
                  <c:v>5.0475000000000003</c:v>
                </c:pt>
                <c:pt idx="5">
                  <c:v>4.7680000000000007</c:v>
                </c:pt>
                <c:pt idx="6">
                  <c:v>4.5564999999999998</c:v>
                </c:pt>
                <c:pt idx="7">
                  <c:v>4.3925000000000001</c:v>
                </c:pt>
                <c:pt idx="8">
                  <c:v>4.2640000000000002</c:v>
                </c:pt>
                <c:pt idx="9">
                  <c:v>4.1715</c:v>
                </c:pt>
                <c:pt idx="10">
                  <c:v>4.0969999999999995</c:v>
                </c:pt>
                <c:pt idx="11">
                  <c:v>4.0410000000000004</c:v>
                </c:pt>
                <c:pt idx="12">
                  <c:v>3.9950000000000001</c:v>
                </c:pt>
                <c:pt idx="13">
                  <c:v>3.9539999999999997</c:v>
                </c:pt>
                <c:pt idx="14">
                  <c:v>3.923</c:v>
                </c:pt>
                <c:pt idx="15">
                  <c:v>3.9039999999999999</c:v>
                </c:pt>
                <c:pt idx="16">
                  <c:v>3.8770000000000002</c:v>
                </c:pt>
                <c:pt idx="17">
                  <c:v>3.851</c:v>
                </c:pt>
                <c:pt idx="18">
                  <c:v>3.8374999999999995</c:v>
                </c:pt>
                <c:pt idx="19">
                  <c:v>3.8209999999999997</c:v>
                </c:pt>
                <c:pt idx="20">
                  <c:v>3.8114999999999997</c:v>
                </c:pt>
                <c:pt idx="21">
                  <c:v>3.7984999999999998</c:v>
                </c:pt>
                <c:pt idx="22">
                  <c:v>3.7835000000000001</c:v>
                </c:pt>
                <c:pt idx="23">
                  <c:v>3.7795000000000001</c:v>
                </c:pt>
                <c:pt idx="24">
                  <c:v>3.7705000000000002</c:v>
                </c:pt>
                <c:pt idx="25">
                  <c:v>3.7605000000000004</c:v>
                </c:pt>
                <c:pt idx="26">
                  <c:v>3.7519999999999998</c:v>
                </c:pt>
                <c:pt idx="27">
                  <c:v>3.7495000000000003</c:v>
                </c:pt>
                <c:pt idx="28">
                  <c:v>3.7430000000000003</c:v>
                </c:pt>
                <c:pt idx="29">
                  <c:v>3.7385000000000002</c:v>
                </c:pt>
                <c:pt idx="30">
                  <c:v>3.7359999999999998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4359392"/>
        <c:axId val="-364361024"/>
      </c:scatterChart>
      <c:valAx>
        <c:axId val="-364359392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4361024"/>
        <c:crosses val="autoZero"/>
        <c:crossBetween val="midCat"/>
      </c:valAx>
      <c:valAx>
        <c:axId val="-36436102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/>
                  <a:t>pH</a:t>
                </a:r>
              </a:p>
            </c:rich>
          </c:tx>
          <c:layout>
            <c:manualLayout>
              <c:xMode val="edge"/>
              <c:yMode val="edge"/>
              <c:x val="0"/>
              <c:y val="0.39427426724862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4359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23070121214075"/>
          <c:y val="0.10641019454740859"/>
          <c:w val="0.171173165313181"/>
          <c:h val="0.47658427097726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4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179298</xdr:colOff>
      <xdr:row>15</xdr:row>
      <xdr:rowOff>89649</xdr:rowOff>
    </xdr:from>
    <xdr:to>
      <xdr:col>24</xdr:col>
      <xdr:colOff>44826</xdr:colOff>
      <xdr:row>51</xdr:row>
      <xdr:rowOff>44825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10</xdr:row>
      <xdr:rowOff>152399</xdr:rowOff>
    </xdr:from>
    <xdr:to>
      <xdr:col>19</xdr:col>
      <xdr:colOff>333375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77"/>
  <sheetViews>
    <sheetView tabSelected="1" topLeftCell="K1" zoomScale="70" zoomScaleNormal="70" workbookViewId="0">
      <selection activeCell="AD4" sqref="AD4:AD55"/>
    </sheetView>
  </sheetViews>
  <sheetFormatPr defaultRowHeight="15" x14ac:dyDescent="0.25"/>
  <sheetData>
    <row r="2" spans="1:45" x14ac:dyDescent="0.25">
      <c r="C2" t="s">
        <v>0</v>
      </c>
      <c r="I2" t="s">
        <v>2</v>
      </c>
      <c r="O2" t="s">
        <v>3</v>
      </c>
      <c r="T2" t="s">
        <v>4</v>
      </c>
      <c r="AA2" t="s">
        <v>5</v>
      </c>
      <c r="AG2" t="s">
        <v>6</v>
      </c>
      <c r="AQ2" t="s">
        <v>9</v>
      </c>
    </row>
    <row r="3" spans="1:45" x14ac:dyDescent="0.25">
      <c r="B3" s="2">
        <v>42685</v>
      </c>
      <c r="C3" s="2">
        <v>42685</v>
      </c>
      <c r="D3" s="2">
        <v>42689</v>
      </c>
      <c r="E3" t="s">
        <v>1</v>
      </c>
      <c r="I3" s="2">
        <v>42688</v>
      </c>
      <c r="J3" s="2">
        <v>42689</v>
      </c>
      <c r="K3" t="s">
        <v>1</v>
      </c>
      <c r="T3" s="2">
        <v>42719</v>
      </c>
      <c r="U3" s="2">
        <v>42718</v>
      </c>
      <c r="V3" s="2">
        <v>42717</v>
      </c>
      <c r="W3" t="s">
        <v>1</v>
      </c>
      <c r="X3" t="s">
        <v>8</v>
      </c>
      <c r="AA3" s="2">
        <v>42713</v>
      </c>
      <c r="AB3" s="2">
        <v>42720</v>
      </c>
      <c r="AC3" t="s">
        <v>1</v>
      </c>
      <c r="AD3" t="s">
        <v>8</v>
      </c>
      <c r="AG3" s="2">
        <v>42703</v>
      </c>
      <c r="AH3" s="2">
        <v>42704</v>
      </c>
      <c r="AI3" s="2"/>
      <c r="AJ3" s="2" t="s">
        <v>1</v>
      </c>
      <c r="AK3" s="2" t="s">
        <v>7</v>
      </c>
      <c r="AO3" t="s">
        <v>10</v>
      </c>
      <c r="AP3" t="s">
        <v>11</v>
      </c>
      <c r="AQ3" t="s">
        <v>12</v>
      </c>
      <c r="AR3" s="3" t="s">
        <v>13</v>
      </c>
      <c r="AS3" s="3" t="s">
        <v>14</v>
      </c>
    </row>
    <row r="4" spans="1:45" x14ac:dyDescent="0.25">
      <c r="A4">
        <v>0</v>
      </c>
      <c r="B4" s="1">
        <v>6.734</v>
      </c>
      <c r="C4">
        <v>6.6870000000000003</v>
      </c>
      <c r="D4" s="1">
        <v>6.43</v>
      </c>
      <c r="E4">
        <f>(B4+D4)/2</f>
        <v>6.5819999999999999</v>
      </c>
      <c r="F4">
        <f>_xlfn.STDEV.S(B4,E4)</f>
        <v>0.10748023074035531</v>
      </c>
      <c r="I4" s="1">
        <v>6.7960000000000003</v>
      </c>
      <c r="J4" s="1">
        <v>6.8239999999999998</v>
      </c>
      <c r="K4">
        <f>(I4+J4)/2</f>
        <v>6.8100000000000005</v>
      </c>
      <c r="L4">
        <f>(_xlfn.STDEV.S(I4,J4))</f>
        <v>1.9798989873223035E-2</v>
      </c>
      <c r="S4">
        <v>0</v>
      </c>
      <c r="T4" s="1">
        <v>6.7709999999999999</v>
      </c>
      <c r="U4" s="1">
        <v>6.9420000000000002</v>
      </c>
      <c r="V4" s="1">
        <v>6.8460000000000001</v>
      </c>
      <c r="W4">
        <f>(T4+U4+V4)/3</f>
        <v>6.8530000000000006</v>
      </c>
      <c r="X4">
        <f t="shared" ref="X4:X44" si="0">(_xlfn.STDEV.S(T1,U4,V4))</f>
        <v>6.7882250993908627E-2</v>
      </c>
      <c r="Z4">
        <v>0</v>
      </c>
      <c r="AA4" s="1">
        <v>7.0629999999999997</v>
      </c>
      <c r="AB4" s="1">
        <v>7.2089999999999996</v>
      </c>
      <c r="AC4">
        <f>(AA4+AB4)/2</f>
        <v>7.1359999999999992</v>
      </c>
      <c r="AD4">
        <f>(_xlfn.STDEV.S(AA4,AB4))</f>
        <v>0.10323759005323588</v>
      </c>
      <c r="AF4">
        <v>0</v>
      </c>
      <c r="AG4" s="1">
        <v>7.0119999999999996</v>
      </c>
      <c r="AH4" s="1">
        <v>7.0350000000000001</v>
      </c>
      <c r="AI4" s="1"/>
      <c r="AJ4" s="1">
        <f>(AG4+AH4)/2</f>
        <v>7.0235000000000003</v>
      </c>
      <c r="AK4" s="1">
        <f>(_xlfn.STDEV.S(AG4,AH4))</f>
        <v>1.6263455967291E-2</v>
      </c>
      <c r="AO4" s="1">
        <v>6.798</v>
      </c>
      <c r="AP4">
        <v>6.8029999999999999</v>
      </c>
      <c r="AQ4">
        <v>6.8079999999999998</v>
      </c>
      <c r="AR4">
        <f>(AP4+AQ4)/2</f>
        <v>6.8055000000000003</v>
      </c>
      <c r="AS4">
        <f>SQRT(((AP4-AR4)^2)+((AQ4-AR4)^2))</f>
        <v>3.5355339059326622E-3</v>
      </c>
    </row>
    <row r="5" spans="1:45" x14ac:dyDescent="0.25">
      <c r="A5">
        <f>10+A4</f>
        <v>10</v>
      </c>
      <c r="B5" s="1">
        <v>6.7329999999999997</v>
      </c>
      <c r="C5">
        <v>6.6260000000000003</v>
      </c>
      <c r="D5" s="1">
        <v>6.39</v>
      </c>
      <c r="E5">
        <f t="shared" ref="E5:E58" si="1">(B5+D5)/2</f>
        <v>6.5614999999999997</v>
      </c>
      <c r="F5">
        <f t="shared" ref="F5:F58" si="2">_xlfn.STDEV.S(B5,E5)</f>
        <v>0.12126881297349289</v>
      </c>
      <c r="I5" s="1">
        <v>6.7610000000000001</v>
      </c>
      <c r="J5" s="1">
        <v>6.77</v>
      </c>
      <c r="K5">
        <f t="shared" ref="K5:K56" si="3">(I5+J5)/2</f>
        <v>6.7654999999999994</v>
      </c>
      <c r="L5">
        <f t="shared" ref="L5:L56" si="4">(_xlfn.STDEV.S(I5,J5))</f>
        <v>6.3639610306785409E-3</v>
      </c>
      <c r="S5">
        <f>10+S4</f>
        <v>10</v>
      </c>
      <c r="T5" s="1">
        <v>6.7640000000000002</v>
      </c>
      <c r="U5" s="1">
        <v>6.782</v>
      </c>
      <c r="V5" s="1">
        <v>6.7149999999999999</v>
      </c>
      <c r="W5">
        <f t="shared" ref="W5:W44" si="5">(T5+U5+V5)/3</f>
        <v>6.7536666666666667</v>
      </c>
      <c r="X5">
        <f t="shared" si="0"/>
        <v>4.7376154339498801E-2</v>
      </c>
      <c r="Z5">
        <f>10+Z4</f>
        <v>10</v>
      </c>
      <c r="AA5" s="1">
        <v>6.9870000000000001</v>
      </c>
      <c r="AB5" s="1">
        <v>6.9260000000000002</v>
      </c>
      <c r="AC5">
        <f t="shared" ref="AC5:AC55" si="6">(AA5+AB5)/2</f>
        <v>6.9565000000000001</v>
      </c>
      <c r="AD5">
        <f>(_xlfn.STDEV.S(AA5,AB5))</f>
        <v>4.3133513652379357E-2</v>
      </c>
      <c r="AF5">
        <f>10+AF4</f>
        <v>10</v>
      </c>
      <c r="AG5" s="1">
        <v>6.8339999999999996</v>
      </c>
      <c r="AH5" s="1">
        <v>6.8780000000000001</v>
      </c>
      <c r="AI5" s="1"/>
      <c r="AJ5" s="1">
        <f t="shared" ref="AJ5:AJ43" si="7">(AG5+AH5)/2</f>
        <v>6.8559999999999999</v>
      </c>
      <c r="AK5" s="1">
        <f t="shared" ref="AK5:AK43" si="8">(_xlfn.STDEV.S(AG5,AH5))</f>
        <v>3.1112698372208432E-2</v>
      </c>
      <c r="AO5" s="1">
        <v>6.6040000000000001</v>
      </c>
      <c r="AP5">
        <v>5.8079999999999998</v>
      </c>
      <c r="AQ5">
        <v>6.4260000000000002</v>
      </c>
      <c r="AR5">
        <f t="shared" ref="AR5:AR34" si="9">(AP5+AQ5)/2</f>
        <v>6.117</v>
      </c>
      <c r="AS5">
        <f t="shared" ref="AS5:AS31" si="10">SQRT(((AP5-AR5)^2)+((AQ5-AR5)^2))</f>
        <v>0.4369919907732866</v>
      </c>
    </row>
    <row r="6" spans="1:45" x14ac:dyDescent="0.25">
      <c r="A6">
        <f t="shared" ref="A6:A66" si="11">10+A5</f>
        <v>20</v>
      </c>
      <c r="B6" s="1">
        <v>6.7080000000000002</v>
      </c>
      <c r="C6">
        <v>6.5910000000000002</v>
      </c>
      <c r="D6" s="1">
        <v>6.35</v>
      </c>
      <c r="E6">
        <f t="shared" si="1"/>
        <v>6.5289999999999999</v>
      </c>
      <c r="F6">
        <f t="shared" si="2"/>
        <v>0.1265721138323922</v>
      </c>
      <c r="I6" s="1">
        <v>6.7</v>
      </c>
      <c r="J6" s="1">
        <v>6.7389999999999999</v>
      </c>
      <c r="K6">
        <f t="shared" si="3"/>
        <v>6.7195</v>
      </c>
      <c r="L6">
        <f t="shared" si="4"/>
        <v>2.7577164466275145E-2</v>
      </c>
      <c r="S6">
        <f t="shared" ref="S6:S62" si="12">10+S5</f>
        <v>20</v>
      </c>
      <c r="T6" s="1">
        <v>6.7610000000000001</v>
      </c>
      <c r="U6" s="1">
        <v>6.6639999999999997</v>
      </c>
      <c r="V6" s="1">
        <v>6.5819999999999999</v>
      </c>
      <c r="W6">
        <f t="shared" si="5"/>
        <v>6.6690000000000005</v>
      </c>
      <c r="X6">
        <f t="shared" si="0"/>
        <v>24660.002358712863</v>
      </c>
      <c r="Z6">
        <f t="shared" ref="Z6:Z55" si="13">10+Z5</f>
        <v>20</v>
      </c>
      <c r="AA6" s="1">
        <v>6.8680000000000003</v>
      </c>
      <c r="AB6" s="1">
        <v>6.48</v>
      </c>
      <c r="AC6">
        <f t="shared" si="6"/>
        <v>6.6740000000000004</v>
      </c>
      <c r="AD6">
        <f>(_xlfn.STDEV.S(AA6,AB6))</f>
        <v>0.27435743110038036</v>
      </c>
      <c r="AF6">
        <f t="shared" ref="AF6:AF43" si="14">10+AF5</f>
        <v>20</v>
      </c>
      <c r="AG6" s="1">
        <v>6.7809999999999997</v>
      </c>
      <c r="AH6" s="1">
        <v>6.6369999999999996</v>
      </c>
      <c r="AI6" s="1"/>
      <c r="AJ6" s="1">
        <f t="shared" si="7"/>
        <v>6.7089999999999996</v>
      </c>
      <c r="AK6" s="1">
        <f t="shared" si="8"/>
        <v>0.10182337649086293</v>
      </c>
      <c r="AO6" s="1">
        <v>6.4039999999999999</v>
      </c>
      <c r="AP6">
        <v>5.4189999999999996</v>
      </c>
      <c r="AQ6">
        <v>6.016</v>
      </c>
      <c r="AR6">
        <f t="shared" si="9"/>
        <v>5.7174999999999994</v>
      </c>
      <c r="AS6">
        <f t="shared" si="10"/>
        <v>0.42214274836836918</v>
      </c>
    </row>
    <row r="7" spans="1:45" x14ac:dyDescent="0.25">
      <c r="A7">
        <f t="shared" si="11"/>
        <v>30</v>
      </c>
      <c r="B7" s="1">
        <v>6.6550000000000002</v>
      </c>
      <c r="C7">
        <v>6.569</v>
      </c>
      <c r="D7" s="1">
        <v>6.23</v>
      </c>
      <c r="E7">
        <f t="shared" si="1"/>
        <v>6.4425000000000008</v>
      </c>
      <c r="F7">
        <f t="shared" si="2"/>
        <v>0.15026019100214097</v>
      </c>
      <c r="I7" s="1">
        <v>6.64</v>
      </c>
      <c r="J7" s="1">
        <v>6.681</v>
      </c>
      <c r="K7">
        <f t="shared" si="3"/>
        <v>6.6604999999999999</v>
      </c>
      <c r="L7">
        <f t="shared" si="4"/>
        <v>2.899137802864871E-2</v>
      </c>
      <c r="S7">
        <f t="shared" si="12"/>
        <v>30</v>
      </c>
      <c r="T7" s="1">
        <v>6.6820000000000004</v>
      </c>
      <c r="U7" s="1">
        <v>6.4980000000000002</v>
      </c>
      <c r="V7" s="1">
        <v>6.4630000000000001</v>
      </c>
      <c r="W7">
        <f t="shared" si="5"/>
        <v>6.5476666666666672</v>
      </c>
      <c r="X7">
        <f t="shared" si="0"/>
        <v>0.16863076034144331</v>
      </c>
      <c r="Z7">
        <f t="shared" si="13"/>
        <v>30</v>
      </c>
      <c r="AA7" s="1">
        <v>6.6529999999999996</v>
      </c>
      <c r="AB7" s="1">
        <v>6.3090000000000002</v>
      </c>
      <c r="AC7">
        <f t="shared" si="6"/>
        <v>6.4809999999999999</v>
      </c>
      <c r="AD7">
        <f>(_xlfn.STDEV.S(AA7,AB7))</f>
        <v>0.24324473272817193</v>
      </c>
      <c r="AF7">
        <f t="shared" si="14"/>
        <v>30</v>
      </c>
      <c r="AG7" s="1">
        <v>6.6280000000000001</v>
      </c>
      <c r="AH7" s="1">
        <v>6.4669999999999996</v>
      </c>
      <c r="AI7" s="1"/>
      <c r="AJ7" s="1">
        <f t="shared" si="7"/>
        <v>6.5474999999999994</v>
      </c>
      <c r="AK7" s="1">
        <f t="shared" si="8"/>
        <v>0.11384419177103448</v>
      </c>
      <c r="AO7" s="1">
        <v>6.1619999999999999</v>
      </c>
      <c r="AP7">
        <v>5.1020000000000003</v>
      </c>
      <c r="AQ7">
        <v>5.6369999999999996</v>
      </c>
      <c r="AR7">
        <f t="shared" si="9"/>
        <v>5.3695000000000004</v>
      </c>
      <c r="AS7">
        <f t="shared" si="10"/>
        <v>0.37830212793480239</v>
      </c>
    </row>
    <row r="8" spans="1:45" x14ac:dyDescent="0.25">
      <c r="A8">
        <f t="shared" si="11"/>
        <v>40</v>
      </c>
      <c r="B8" s="1">
        <v>6.5620000000000003</v>
      </c>
      <c r="C8">
        <v>6.5410000000000004</v>
      </c>
      <c r="D8" s="1">
        <v>6.1429999999999998</v>
      </c>
      <c r="E8">
        <f t="shared" si="1"/>
        <v>6.3525</v>
      </c>
      <c r="F8">
        <f t="shared" si="2"/>
        <v>0.14813887065858189</v>
      </c>
      <c r="I8" s="1">
        <v>6.5970000000000004</v>
      </c>
      <c r="J8" s="1">
        <v>6.6289999999999996</v>
      </c>
      <c r="K8">
        <f t="shared" si="3"/>
        <v>6.6129999999999995</v>
      </c>
      <c r="L8">
        <f t="shared" si="4"/>
        <v>2.2627416997968913E-2</v>
      </c>
      <c r="S8">
        <f t="shared" si="12"/>
        <v>40</v>
      </c>
      <c r="T8" s="1">
        <v>6.5209999999999999</v>
      </c>
      <c r="U8" s="1">
        <v>6.3689999999999998</v>
      </c>
      <c r="V8" s="1">
        <v>6.3840000000000003</v>
      </c>
      <c r="W8">
        <f t="shared" si="5"/>
        <v>6.424666666666667</v>
      </c>
      <c r="X8">
        <f t="shared" si="0"/>
        <v>0.22384890737578636</v>
      </c>
      <c r="Z8">
        <f t="shared" si="13"/>
        <v>40</v>
      </c>
      <c r="AA8" s="1">
        <v>6.4</v>
      </c>
      <c r="AB8" s="1">
        <v>6.1890000000000001</v>
      </c>
      <c r="AC8">
        <f t="shared" si="6"/>
        <v>6.2945000000000002</v>
      </c>
      <c r="AD8">
        <f>(_xlfn.STDEV.S(AA8,AB8))</f>
        <v>0.14919953083036172</v>
      </c>
      <c r="AF8">
        <f t="shared" si="14"/>
        <v>40</v>
      </c>
      <c r="AG8" s="1">
        <v>6.4320000000000004</v>
      </c>
      <c r="AH8" s="1">
        <v>6.1710000000000003</v>
      </c>
      <c r="AI8" s="1"/>
      <c r="AJ8" s="1">
        <f t="shared" si="7"/>
        <v>6.3015000000000008</v>
      </c>
      <c r="AK8" s="1">
        <f t="shared" si="8"/>
        <v>0.184554869889689</v>
      </c>
      <c r="AO8" s="1">
        <v>5.9050000000000002</v>
      </c>
      <c r="AP8">
        <v>4.8360000000000003</v>
      </c>
      <c r="AQ8">
        <v>5.2590000000000003</v>
      </c>
      <c r="AR8">
        <f t="shared" si="9"/>
        <v>5.0475000000000003</v>
      </c>
      <c r="AS8">
        <f t="shared" si="10"/>
        <v>0.29910616844190963</v>
      </c>
    </row>
    <row r="9" spans="1:45" x14ac:dyDescent="0.25">
      <c r="A9">
        <f t="shared" si="11"/>
        <v>50</v>
      </c>
      <c r="B9" s="1">
        <v>6.52</v>
      </c>
      <c r="C9">
        <v>6.4809999999999999</v>
      </c>
      <c r="D9" s="1">
        <v>5.9269999999999996</v>
      </c>
      <c r="E9">
        <f t="shared" si="1"/>
        <v>6.2234999999999996</v>
      </c>
      <c r="F9">
        <f t="shared" si="2"/>
        <v>0.20965716062181133</v>
      </c>
      <c r="I9" s="1">
        <v>6.5430000000000001</v>
      </c>
      <c r="J9" s="1">
        <v>6.5890000000000004</v>
      </c>
      <c r="K9">
        <f t="shared" si="3"/>
        <v>6.5660000000000007</v>
      </c>
      <c r="L9">
        <f t="shared" si="4"/>
        <v>3.2526911934581369E-2</v>
      </c>
      <c r="S9">
        <f t="shared" si="12"/>
        <v>50</v>
      </c>
      <c r="T9" s="1">
        <v>6.2809999999999997</v>
      </c>
      <c r="U9" s="1">
        <v>6.24</v>
      </c>
      <c r="V9" s="1">
        <v>6.3259999999999996</v>
      </c>
      <c r="W9">
        <f t="shared" si="5"/>
        <v>6.2823333333333338</v>
      </c>
      <c r="X9">
        <f t="shared" si="0"/>
        <v>0.27930329989696395</v>
      </c>
      <c r="Z9">
        <f t="shared" si="13"/>
        <v>50</v>
      </c>
      <c r="AA9" s="1">
        <v>6.0650000000000004</v>
      </c>
      <c r="AB9" s="1">
        <v>6.0890000000000004</v>
      </c>
      <c r="AC9">
        <f t="shared" si="6"/>
        <v>6.077</v>
      </c>
      <c r="AD9">
        <f>(_xlfn.STDEV.S(AA9,AB9))</f>
        <v>1.6970562748477157E-2</v>
      </c>
      <c r="AF9">
        <f t="shared" si="14"/>
        <v>50</v>
      </c>
      <c r="AG9" s="1">
        <v>6.1589999999999998</v>
      </c>
      <c r="AH9" s="1">
        <v>5.9109999999999996</v>
      </c>
      <c r="AI9" s="1"/>
      <c r="AJ9" s="1">
        <f t="shared" si="7"/>
        <v>6.0350000000000001</v>
      </c>
      <c r="AK9" s="1">
        <f t="shared" si="8"/>
        <v>0.17536248173426394</v>
      </c>
      <c r="AO9" s="1">
        <v>5.63</v>
      </c>
      <c r="AP9">
        <v>4.6260000000000003</v>
      </c>
      <c r="AQ9">
        <v>4.91</v>
      </c>
      <c r="AR9">
        <f t="shared" si="9"/>
        <v>4.7680000000000007</v>
      </c>
      <c r="AS9">
        <f t="shared" si="10"/>
        <v>0.20081832585697937</v>
      </c>
    </row>
    <row r="10" spans="1:45" x14ac:dyDescent="0.25">
      <c r="A10">
        <f t="shared" si="11"/>
        <v>60</v>
      </c>
      <c r="B10" s="1">
        <v>6.4509999999999996</v>
      </c>
      <c r="C10">
        <v>6.3760000000000003</v>
      </c>
      <c r="D10" s="1">
        <v>5.8890000000000002</v>
      </c>
      <c r="E10">
        <f t="shared" si="1"/>
        <v>6.17</v>
      </c>
      <c r="F10">
        <f t="shared" si="2"/>
        <v>0.19869700551341962</v>
      </c>
      <c r="I10" s="1">
        <v>6.4820000000000002</v>
      </c>
      <c r="J10" s="1">
        <v>6.5540000000000003</v>
      </c>
      <c r="K10">
        <f t="shared" si="3"/>
        <v>6.5180000000000007</v>
      </c>
      <c r="L10">
        <f t="shared" si="4"/>
        <v>5.091168824543147E-2</v>
      </c>
      <c r="S10">
        <f t="shared" si="12"/>
        <v>60</v>
      </c>
      <c r="T10" s="1">
        <v>6.1479999999999997</v>
      </c>
      <c r="U10" s="1">
        <v>6.1280000000000001</v>
      </c>
      <c r="V10" s="1">
        <v>6.298</v>
      </c>
      <c r="W10">
        <f t="shared" si="5"/>
        <v>6.1913333333333327</v>
      </c>
      <c r="X10">
        <f t="shared" si="0"/>
        <v>0.28380509744071442</v>
      </c>
      <c r="Z10">
        <f t="shared" si="13"/>
        <v>60</v>
      </c>
      <c r="AA10" s="1">
        <v>5.7489999999999997</v>
      </c>
      <c r="AB10" s="1">
        <v>5.9459999999999997</v>
      </c>
      <c r="AC10">
        <f t="shared" si="6"/>
        <v>5.8475000000000001</v>
      </c>
      <c r="AD10">
        <f>(_xlfn.STDEV.S(AA10,AB10))</f>
        <v>0.1393000358937499</v>
      </c>
      <c r="AF10">
        <f t="shared" si="14"/>
        <v>60</v>
      </c>
      <c r="AG10" s="1">
        <v>5.7679999999999998</v>
      </c>
      <c r="AH10" s="1">
        <v>5.5810000000000004</v>
      </c>
      <c r="AI10" s="1"/>
      <c r="AJ10" s="1">
        <f t="shared" si="7"/>
        <v>5.6745000000000001</v>
      </c>
      <c r="AK10" s="1">
        <f t="shared" si="8"/>
        <v>0.13222896808188395</v>
      </c>
      <c r="AO10" s="1">
        <v>5.3890000000000002</v>
      </c>
      <c r="AP10">
        <v>4.476</v>
      </c>
      <c r="AQ10">
        <v>4.6369999999999996</v>
      </c>
      <c r="AR10">
        <f t="shared" si="9"/>
        <v>4.5564999999999998</v>
      </c>
      <c r="AS10">
        <f t="shared" si="10"/>
        <v>0.11384419177103386</v>
      </c>
    </row>
    <row r="11" spans="1:45" x14ac:dyDescent="0.25">
      <c r="A11">
        <f t="shared" si="11"/>
        <v>70</v>
      </c>
      <c r="B11" s="1">
        <v>6.3739999999999997</v>
      </c>
      <c r="C11">
        <v>6.2460000000000004</v>
      </c>
      <c r="D11" s="1">
        <v>5.8609999999999998</v>
      </c>
      <c r="E11">
        <f t="shared" si="1"/>
        <v>6.1174999999999997</v>
      </c>
      <c r="F11">
        <f t="shared" si="2"/>
        <v>0.18137288937434939</v>
      </c>
      <c r="I11" s="1">
        <v>6.4260000000000002</v>
      </c>
      <c r="J11" s="1">
        <v>6.5289999999999999</v>
      </c>
      <c r="K11">
        <f t="shared" si="3"/>
        <v>6.4775</v>
      </c>
      <c r="L11">
        <f t="shared" si="4"/>
        <v>7.283199846221422E-2</v>
      </c>
      <c r="S11">
        <f t="shared" si="12"/>
        <v>70</v>
      </c>
      <c r="T11" s="1">
        <v>6.0309999999999997</v>
      </c>
      <c r="U11" s="1">
        <v>6.0140000000000002</v>
      </c>
      <c r="V11" s="1">
        <v>6.2519999999999998</v>
      </c>
      <c r="W11">
        <f t="shared" si="5"/>
        <v>6.0990000000000002</v>
      </c>
      <c r="X11">
        <f t="shared" si="0"/>
        <v>0.25365790611241207</v>
      </c>
      <c r="Z11">
        <f t="shared" si="13"/>
        <v>70</v>
      </c>
      <c r="AA11" s="1">
        <v>5.4729999999999999</v>
      </c>
      <c r="AB11" s="1">
        <v>5.8339999999999996</v>
      </c>
      <c r="AC11">
        <f t="shared" si="6"/>
        <v>5.6534999999999993</v>
      </c>
      <c r="AD11">
        <f>(_xlfn.STDEV.S(AA11,AB11))</f>
        <v>0.2552655480083435</v>
      </c>
      <c r="AF11">
        <f t="shared" si="14"/>
        <v>70</v>
      </c>
      <c r="AG11" s="1">
        <v>5.4080000000000004</v>
      </c>
      <c r="AH11" s="1">
        <v>5.1890000000000001</v>
      </c>
      <c r="AI11" s="1"/>
      <c r="AJ11" s="1">
        <f t="shared" si="7"/>
        <v>5.2985000000000007</v>
      </c>
      <c r="AK11" s="1">
        <f t="shared" si="8"/>
        <v>0.15485638507985414</v>
      </c>
      <c r="AO11" s="1">
        <v>5.1859999999999999</v>
      </c>
      <c r="AP11">
        <v>4.3869999999999996</v>
      </c>
      <c r="AQ11">
        <v>4.3979999999999997</v>
      </c>
      <c r="AR11">
        <f t="shared" si="9"/>
        <v>4.3925000000000001</v>
      </c>
      <c r="AS11">
        <f t="shared" si="10"/>
        <v>7.778174593052108E-3</v>
      </c>
    </row>
    <row r="12" spans="1:45" x14ac:dyDescent="0.25">
      <c r="A12">
        <f t="shared" si="11"/>
        <v>80</v>
      </c>
      <c r="B12" s="1">
        <v>6.31</v>
      </c>
      <c r="C12">
        <v>6.0679999999999996</v>
      </c>
      <c r="D12" s="1">
        <v>5.8470000000000004</v>
      </c>
      <c r="E12">
        <f t="shared" si="1"/>
        <v>6.0785</v>
      </c>
      <c r="F12">
        <f t="shared" si="2"/>
        <v>0.16369521984468546</v>
      </c>
      <c r="I12" s="1">
        <v>6.3639999999999999</v>
      </c>
      <c r="J12" s="1">
        <v>6.4989999999999997</v>
      </c>
      <c r="K12">
        <f t="shared" si="3"/>
        <v>6.4314999999999998</v>
      </c>
      <c r="L12">
        <f t="shared" si="4"/>
        <v>9.5459415460183772E-2</v>
      </c>
      <c r="S12">
        <f t="shared" si="12"/>
        <v>80</v>
      </c>
      <c r="T12" s="1">
        <v>5.931</v>
      </c>
      <c r="U12" s="1">
        <v>5.859</v>
      </c>
      <c r="V12" s="1">
        <v>6.2240000000000002</v>
      </c>
      <c r="W12">
        <f t="shared" si="5"/>
        <v>6.0046666666666662</v>
      </c>
      <c r="X12">
        <f t="shared" si="0"/>
        <v>0.22896797447095807</v>
      </c>
      <c r="Z12">
        <f t="shared" si="13"/>
        <v>80</v>
      </c>
      <c r="AA12" s="1">
        <v>5.2220000000000004</v>
      </c>
      <c r="AB12" s="1">
        <v>5.72</v>
      </c>
      <c r="AC12">
        <f t="shared" si="6"/>
        <v>5.4710000000000001</v>
      </c>
      <c r="AD12">
        <f>(_xlfn.STDEV.S(AA12,AB12))</f>
        <v>0.3521391770309002</v>
      </c>
      <c r="AF12">
        <f t="shared" si="14"/>
        <v>80</v>
      </c>
      <c r="AG12" s="1">
        <v>5.09</v>
      </c>
      <c r="AH12" s="1">
        <v>4.992</v>
      </c>
      <c r="AI12" s="1"/>
      <c r="AJ12" s="1">
        <f t="shared" si="7"/>
        <v>5.0410000000000004</v>
      </c>
      <c r="AK12" s="1">
        <f t="shared" si="8"/>
        <v>6.9296464556281565E-2</v>
      </c>
      <c r="AO12" s="1">
        <v>4.984</v>
      </c>
      <c r="AP12">
        <v>4.3010000000000002</v>
      </c>
      <c r="AQ12">
        <v>4.2270000000000003</v>
      </c>
      <c r="AR12">
        <f t="shared" si="9"/>
        <v>4.2640000000000002</v>
      </c>
      <c r="AS12">
        <f t="shared" si="10"/>
        <v>5.2325901807804408E-2</v>
      </c>
    </row>
    <row r="13" spans="1:45" x14ac:dyDescent="0.25">
      <c r="A13">
        <f t="shared" si="11"/>
        <v>90</v>
      </c>
      <c r="B13" s="1">
        <v>6.2439999999999998</v>
      </c>
      <c r="C13">
        <v>5.9020000000000001</v>
      </c>
      <c r="D13" s="1">
        <v>5.7990000000000004</v>
      </c>
      <c r="E13">
        <f t="shared" si="1"/>
        <v>6.0214999999999996</v>
      </c>
      <c r="F13">
        <f t="shared" si="2"/>
        <v>0.15733125881400692</v>
      </c>
      <c r="I13" s="1">
        <v>6.3120000000000003</v>
      </c>
      <c r="J13" s="1">
        <v>6.4589999999999996</v>
      </c>
      <c r="K13">
        <f t="shared" si="3"/>
        <v>6.3855000000000004</v>
      </c>
      <c r="L13">
        <f t="shared" si="4"/>
        <v>0.10394469683442202</v>
      </c>
      <c r="S13">
        <f t="shared" si="12"/>
        <v>90</v>
      </c>
      <c r="T13" s="1">
        <v>5.8330000000000002</v>
      </c>
      <c r="U13" s="1">
        <v>5.7160000000000002</v>
      </c>
      <c r="V13" s="1">
        <v>6.1870000000000003</v>
      </c>
      <c r="W13">
        <f t="shared" si="5"/>
        <v>5.9119999999999999</v>
      </c>
      <c r="X13">
        <f t="shared" si="0"/>
        <v>0.26140198928087743</v>
      </c>
      <c r="Z13">
        <f t="shared" si="13"/>
        <v>90</v>
      </c>
      <c r="AA13" s="1">
        <v>4.9859999999999998</v>
      </c>
      <c r="AB13" s="1">
        <v>5.593</v>
      </c>
      <c r="AC13">
        <f t="shared" si="6"/>
        <v>5.2895000000000003</v>
      </c>
      <c r="AD13">
        <f>(_xlfn.STDEV.S(AA13,AB13))</f>
        <v>0.42921381618023452</v>
      </c>
      <c r="AF13">
        <f t="shared" si="14"/>
        <v>90</v>
      </c>
      <c r="AG13" s="1">
        <v>4.91</v>
      </c>
      <c r="AH13" s="1">
        <v>4.7830000000000004</v>
      </c>
      <c r="AI13" s="1"/>
      <c r="AJ13" s="1">
        <f t="shared" si="7"/>
        <v>4.8465000000000007</v>
      </c>
      <c r="AK13" s="1">
        <f t="shared" si="8"/>
        <v>8.9802561210691384E-2</v>
      </c>
      <c r="AO13" s="1">
        <v>4.8090000000000002</v>
      </c>
      <c r="AP13">
        <v>4.2560000000000002</v>
      </c>
      <c r="AQ13">
        <v>4.0869999999999997</v>
      </c>
      <c r="AR13">
        <f t="shared" si="9"/>
        <v>4.1715</v>
      </c>
      <c r="AS13">
        <f t="shared" si="10"/>
        <v>0.11950104602052687</v>
      </c>
    </row>
    <row r="14" spans="1:45" x14ac:dyDescent="0.25">
      <c r="A14">
        <f t="shared" si="11"/>
        <v>100</v>
      </c>
      <c r="B14" s="1">
        <v>6.19</v>
      </c>
      <c r="C14">
        <v>5.7160000000000002</v>
      </c>
      <c r="D14" s="1">
        <v>5.7569999999999997</v>
      </c>
      <c r="E14">
        <f t="shared" si="1"/>
        <v>5.9734999999999996</v>
      </c>
      <c r="F14">
        <f t="shared" si="2"/>
        <v>0.15308861812688812</v>
      </c>
      <c r="I14" s="1">
        <v>6.24</v>
      </c>
      <c r="J14" s="1">
        <v>6.4189999999999996</v>
      </c>
      <c r="K14">
        <f t="shared" si="3"/>
        <v>6.3294999999999995</v>
      </c>
      <c r="L14">
        <f t="shared" si="4"/>
        <v>0.12657211383239156</v>
      </c>
      <c r="S14">
        <f t="shared" si="12"/>
        <v>100</v>
      </c>
      <c r="T14" s="1">
        <v>5.742</v>
      </c>
      <c r="U14" s="1">
        <v>5.5919999999999996</v>
      </c>
      <c r="V14" s="1">
        <v>6.1319999999999997</v>
      </c>
      <c r="W14">
        <f t="shared" si="5"/>
        <v>5.8220000000000001</v>
      </c>
      <c r="X14">
        <f t="shared" si="0"/>
        <v>0.28708941696505175</v>
      </c>
      <c r="Z14">
        <f t="shared" si="13"/>
        <v>100</v>
      </c>
      <c r="AA14" s="1">
        <v>4.8010000000000002</v>
      </c>
      <c r="AB14" s="1">
        <v>5.4820000000000002</v>
      </c>
      <c r="AC14">
        <f t="shared" si="6"/>
        <v>5.1415000000000006</v>
      </c>
      <c r="AD14">
        <f>(_xlfn.STDEV.S(AA14,AB14))</f>
        <v>0.48153971798803891</v>
      </c>
      <c r="AF14">
        <f t="shared" si="14"/>
        <v>100</v>
      </c>
      <c r="AG14" s="1">
        <v>4.7140000000000004</v>
      </c>
      <c r="AH14" s="1">
        <v>4.63</v>
      </c>
      <c r="AI14" s="1"/>
      <c r="AJ14" s="1">
        <f t="shared" si="7"/>
        <v>4.6720000000000006</v>
      </c>
      <c r="AK14" s="1">
        <f t="shared" si="8"/>
        <v>5.9396969619670358E-2</v>
      </c>
      <c r="AO14" s="1">
        <v>4.6849999999999996</v>
      </c>
      <c r="AP14">
        <v>4.2009999999999996</v>
      </c>
      <c r="AQ14">
        <v>3.9929999999999999</v>
      </c>
      <c r="AR14">
        <f t="shared" si="9"/>
        <v>4.0969999999999995</v>
      </c>
      <c r="AS14">
        <f t="shared" si="10"/>
        <v>0.1470782104868017</v>
      </c>
    </row>
    <row r="15" spans="1:45" x14ac:dyDescent="0.25">
      <c r="A15">
        <f t="shared" si="11"/>
        <v>110</v>
      </c>
      <c r="B15" s="1">
        <v>6.117</v>
      </c>
      <c r="C15">
        <v>5.5039999999999996</v>
      </c>
      <c r="D15" s="1">
        <v>5.702</v>
      </c>
      <c r="E15">
        <f t="shared" si="1"/>
        <v>5.9094999999999995</v>
      </c>
      <c r="F15">
        <f t="shared" si="2"/>
        <v>0.14672465709620894</v>
      </c>
      <c r="I15" s="1">
        <v>6.1790000000000003</v>
      </c>
      <c r="J15" s="1">
        <v>6.3739999999999997</v>
      </c>
      <c r="K15">
        <f t="shared" si="3"/>
        <v>6.2765000000000004</v>
      </c>
      <c r="L15">
        <f t="shared" si="4"/>
        <v>0.13788582233137633</v>
      </c>
      <c r="S15">
        <f t="shared" si="12"/>
        <v>110</v>
      </c>
      <c r="T15" s="1">
        <v>5.6529999999999996</v>
      </c>
      <c r="U15" s="1">
        <v>5.4550000000000001</v>
      </c>
      <c r="V15" s="1">
        <v>6.0919999999999996</v>
      </c>
      <c r="W15">
        <f t="shared" si="5"/>
        <v>5.7333333333333334</v>
      </c>
      <c r="X15">
        <f t="shared" si="0"/>
        <v>0.33122650860098729</v>
      </c>
      <c r="Z15">
        <f t="shared" si="13"/>
        <v>110</v>
      </c>
      <c r="AA15" s="1">
        <v>4.7309999999999999</v>
      </c>
      <c r="AB15" s="1">
        <v>5.2629999999999999</v>
      </c>
      <c r="AC15">
        <f t="shared" si="6"/>
        <v>4.9969999999999999</v>
      </c>
      <c r="AD15">
        <f>(_xlfn.STDEV.S(AA15,AB15))</f>
        <v>0.37618080759124334</v>
      </c>
      <c r="AF15">
        <f t="shared" si="14"/>
        <v>110</v>
      </c>
      <c r="AG15" s="1">
        <v>4.6609999999999996</v>
      </c>
      <c r="AH15" s="1">
        <v>4.4690000000000003</v>
      </c>
      <c r="AI15" s="1"/>
      <c r="AJ15" s="1">
        <f t="shared" si="7"/>
        <v>4.5649999999999995</v>
      </c>
      <c r="AK15" s="1">
        <f t="shared" si="8"/>
        <v>0.13576450198781662</v>
      </c>
      <c r="AO15" s="1">
        <v>4.5830000000000002</v>
      </c>
      <c r="AP15">
        <v>4.1589999999999998</v>
      </c>
      <c r="AQ15">
        <v>3.923</v>
      </c>
      <c r="AR15">
        <f t="shared" si="9"/>
        <v>4.0410000000000004</v>
      </c>
      <c r="AS15">
        <f t="shared" si="10"/>
        <v>0.16687720036002504</v>
      </c>
    </row>
    <row r="16" spans="1:45" x14ac:dyDescent="0.25">
      <c r="A16">
        <f t="shared" si="11"/>
        <v>120</v>
      </c>
      <c r="B16" s="1">
        <v>6.016</v>
      </c>
      <c r="C16">
        <v>5.3339999999999996</v>
      </c>
      <c r="D16" s="1">
        <v>5.6520000000000001</v>
      </c>
      <c r="E16">
        <f t="shared" si="1"/>
        <v>5.8339999999999996</v>
      </c>
      <c r="F16">
        <f t="shared" si="2"/>
        <v>0.12869343417595192</v>
      </c>
      <c r="I16" s="1">
        <v>6.1210000000000004</v>
      </c>
      <c r="J16" s="1">
        <v>6.3159999999999998</v>
      </c>
      <c r="K16">
        <f t="shared" si="3"/>
        <v>6.2185000000000006</v>
      </c>
      <c r="L16">
        <f t="shared" si="4"/>
        <v>0.13788582233137633</v>
      </c>
      <c r="S16">
        <f t="shared" si="12"/>
        <v>120</v>
      </c>
      <c r="T16" s="1">
        <v>5.5570000000000004</v>
      </c>
      <c r="U16" s="1">
        <v>5.3540000000000001</v>
      </c>
      <c r="V16" s="1">
        <v>6.0179999999999998</v>
      </c>
      <c r="W16">
        <f t="shared" si="5"/>
        <v>5.6430000000000007</v>
      </c>
      <c r="X16">
        <f t="shared" si="0"/>
        <v>0.34267623203251185</v>
      </c>
      <c r="Z16">
        <f t="shared" si="13"/>
        <v>120</v>
      </c>
      <c r="AA16" s="1">
        <v>4.6100000000000003</v>
      </c>
      <c r="AB16" s="1">
        <v>5.1909999999999998</v>
      </c>
      <c r="AC16">
        <f t="shared" si="6"/>
        <v>4.9005000000000001</v>
      </c>
      <c r="AD16">
        <f>(_xlfn.STDEV.S(AA16,AB16))</f>
        <v>0.41082903986938379</v>
      </c>
      <c r="AF16">
        <f t="shared" si="14"/>
        <v>120</v>
      </c>
      <c r="AG16" s="1">
        <v>4.5949999999999998</v>
      </c>
      <c r="AH16" s="1">
        <v>4.4119999999999999</v>
      </c>
      <c r="AI16" s="1"/>
      <c r="AJ16" s="1">
        <f t="shared" si="7"/>
        <v>4.5034999999999998</v>
      </c>
      <c r="AK16" s="1">
        <f t="shared" si="8"/>
        <v>0.12940054095713807</v>
      </c>
      <c r="AO16" s="1">
        <v>4.4870000000000001</v>
      </c>
      <c r="AP16">
        <v>4.125</v>
      </c>
      <c r="AQ16">
        <v>3.8650000000000002</v>
      </c>
      <c r="AR16">
        <f t="shared" si="9"/>
        <v>3.9950000000000001</v>
      </c>
      <c r="AS16">
        <f t="shared" si="10"/>
        <v>0.1838477631085022</v>
      </c>
    </row>
    <row r="17" spans="1:45" x14ac:dyDescent="0.25">
      <c r="A17">
        <f t="shared" si="11"/>
        <v>130</v>
      </c>
      <c r="B17" s="1">
        <v>5.9470000000000001</v>
      </c>
      <c r="C17">
        <v>5.1849999999999996</v>
      </c>
      <c r="D17" s="1">
        <v>5.5890000000000004</v>
      </c>
      <c r="E17">
        <f t="shared" si="1"/>
        <v>5.7680000000000007</v>
      </c>
      <c r="F17">
        <f t="shared" si="2"/>
        <v>0.12657211383239156</v>
      </c>
      <c r="I17" s="1">
        <v>6.0439999999999996</v>
      </c>
      <c r="J17" s="1">
        <v>6.2489999999999997</v>
      </c>
      <c r="K17">
        <f t="shared" si="3"/>
        <v>6.1464999999999996</v>
      </c>
      <c r="L17">
        <f t="shared" si="4"/>
        <v>0.14495689014324228</v>
      </c>
      <c r="S17">
        <f t="shared" si="12"/>
        <v>130</v>
      </c>
      <c r="T17" s="1">
        <v>5.468</v>
      </c>
      <c r="U17" s="1">
        <v>5.2460000000000004</v>
      </c>
      <c r="V17" s="1">
        <v>5.8869999999999996</v>
      </c>
      <c r="W17">
        <f t="shared" si="5"/>
        <v>5.5336666666666661</v>
      </c>
      <c r="X17">
        <f t="shared" si="0"/>
        <v>0.33613538938945381</v>
      </c>
      <c r="Z17">
        <f t="shared" si="13"/>
        <v>130</v>
      </c>
      <c r="AA17" s="1">
        <v>4.4850000000000003</v>
      </c>
      <c r="AB17" s="1">
        <v>5.0830000000000002</v>
      </c>
      <c r="AC17">
        <f t="shared" si="6"/>
        <v>4.7840000000000007</v>
      </c>
      <c r="AD17">
        <f>(_xlfn.STDEV.S(AA17,AB17))</f>
        <v>0.42284985514955531</v>
      </c>
      <c r="AF17">
        <f t="shared" si="14"/>
        <v>130</v>
      </c>
      <c r="AG17" s="1">
        <v>4.524</v>
      </c>
      <c r="AH17" s="1">
        <v>4.343</v>
      </c>
      <c r="AI17" s="1"/>
      <c r="AJ17" s="1">
        <f t="shared" si="7"/>
        <v>4.4335000000000004</v>
      </c>
      <c r="AK17" s="1">
        <f t="shared" si="8"/>
        <v>0.12798632739476512</v>
      </c>
      <c r="AO17" s="1">
        <v>4.4029999999999996</v>
      </c>
      <c r="AP17">
        <v>4.0999999999999996</v>
      </c>
      <c r="AQ17">
        <v>3.8079999999999998</v>
      </c>
      <c r="AR17">
        <f t="shared" si="9"/>
        <v>3.9539999999999997</v>
      </c>
      <c r="AS17">
        <f t="shared" si="10"/>
        <v>0.20647518010647176</v>
      </c>
    </row>
    <row r="18" spans="1:45" x14ac:dyDescent="0.25">
      <c r="A18">
        <f t="shared" si="11"/>
        <v>140</v>
      </c>
      <c r="B18" s="1">
        <v>5.867</v>
      </c>
      <c r="C18">
        <v>5.0220000000000002</v>
      </c>
      <c r="D18" s="1">
        <v>5.5039999999999996</v>
      </c>
      <c r="E18">
        <f t="shared" si="1"/>
        <v>5.6854999999999993</v>
      </c>
      <c r="F18">
        <f t="shared" si="2"/>
        <v>0.12833988078535885</v>
      </c>
      <c r="I18" s="1">
        <v>5.9889999999999999</v>
      </c>
      <c r="J18" s="1">
        <v>6.1740000000000004</v>
      </c>
      <c r="K18">
        <f t="shared" si="3"/>
        <v>6.0815000000000001</v>
      </c>
      <c r="L18">
        <f t="shared" si="4"/>
        <v>0.13081475451951163</v>
      </c>
      <c r="S18">
        <f t="shared" si="12"/>
        <v>140</v>
      </c>
      <c r="T18" s="1">
        <v>5.391</v>
      </c>
      <c r="U18" s="1">
        <v>5.1029999999999998</v>
      </c>
      <c r="V18" s="1">
        <v>5.7169999999999996</v>
      </c>
      <c r="W18">
        <f t="shared" si="5"/>
        <v>5.4036666666666662</v>
      </c>
      <c r="X18">
        <f t="shared" si="0"/>
        <v>0.33753814599241955</v>
      </c>
      <c r="Z18">
        <f t="shared" si="13"/>
        <v>140</v>
      </c>
      <c r="AA18" s="1">
        <v>4.3899999999999997</v>
      </c>
      <c r="AB18" s="1">
        <v>4.9400000000000004</v>
      </c>
      <c r="AC18">
        <f t="shared" si="6"/>
        <v>4.665</v>
      </c>
      <c r="AD18">
        <f>(_xlfn.STDEV.S(AA18,AB18))</f>
        <v>0.38890872965260165</v>
      </c>
      <c r="AF18">
        <f t="shared" si="14"/>
        <v>140</v>
      </c>
      <c r="AG18" s="1">
        <v>4.4470000000000001</v>
      </c>
      <c r="AH18" s="1">
        <v>4.2539999999999996</v>
      </c>
      <c r="AI18" s="1"/>
      <c r="AJ18" s="1">
        <f t="shared" si="7"/>
        <v>4.3505000000000003</v>
      </c>
      <c r="AK18" s="1">
        <f t="shared" si="8"/>
        <v>0.13647160876900405</v>
      </c>
      <c r="AO18" s="1">
        <v>4.3479999999999999</v>
      </c>
      <c r="AP18">
        <v>4.0759999999999996</v>
      </c>
      <c r="AQ18">
        <v>3.77</v>
      </c>
      <c r="AR18">
        <f t="shared" si="9"/>
        <v>3.923</v>
      </c>
      <c r="AS18">
        <f t="shared" si="10"/>
        <v>0.21637467504308325</v>
      </c>
    </row>
    <row r="19" spans="1:45" x14ac:dyDescent="0.25">
      <c r="A19">
        <f t="shared" si="11"/>
        <v>150</v>
      </c>
      <c r="B19" s="1">
        <v>5.7770000000000001</v>
      </c>
      <c r="C19">
        <v>4.8739999999999997</v>
      </c>
      <c r="D19" s="1">
        <v>5.4349999999999996</v>
      </c>
      <c r="E19">
        <f t="shared" si="1"/>
        <v>5.6059999999999999</v>
      </c>
      <c r="F19">
        <f t="shared" si="2"/>
        <v>0.12091525958289981</v>
      </c>
      <c r="I19" s="1">
        <v>5.93</v>
      </c>
      <c r="J19" s="1">
        <v>6.0960000000000001</v>
      </c>
      <c r="K19">
        <f t="shared" si="3"/>
        <v>6.0129999999999999</v>
      </c>
      <c r="L19">
        <f t="shared" si="4"/>
        <v>0.11737972567696715</v>
      </c>
      <c r="S19">
        <f t="shared" si="12"/>
        <v>150</v>
      </c>
      <c r="T19" s="1">
        <v>5.2960000000000003</v>
      </c>
      <c r="U19" s="1">
        <v>5.0060000000000002</v>
      </c>
      <c r="V19" s="1">
        <v>5.5389999999999997</v>
      </c>
      <c r="W19">
        <f t="shared" si="5"/>
        <v>5.2803333333333331</v>
      </c>
      <c r="X19">
        <f t="shared" si="0"/>
        <v>0.31305324360775005</v>
      </c>
      <c r="Z19">
        <f t="shared" si="13"/>
        <v>150</v>
      </c>
      <c r="AA19" s="1">
        <v>4.2839999999999998</v>
      </c>
      <c r="AB19" s="1">
        <v>4.82</v>
      </c>
      <c r="AC19">
        <f t="shared" si="6"/>
        <v>4.5519999999999996</v>
      </c>
      <c r="AD19">
        <f>(_xlfn.STDEV.S(AA19,AB19))</f>
        <v>0.3790092347159898</v>
      </c>
      <c r="AF19">
        <f t="shared" si="14"/>
        <v>150</v>
      </c>
      <c r="AG19" s="1">
        <v>4.3840000000000003</v>
      </c>
      <c r="AH19" s="1">
        <v>4.1219999999999999</v>
      </c>
      <c r="AI19" s="1"/>
      <c r="AJ19" s="1">
        <f t="shared" si="7"/>
        <v>4.2530000000000001</v>
      </c>
      <c r="AK19" s="1">
        <f t="shared" si="8"/>
        <v>0.18526197667087577</v>
      </c>
      <c r="AO19" s="1">
        <v>4.2910000000000004</v>
      </c>
      <c r="AP19">
        <v>4.0590000000000002</v>
      </c>
      <c r="AQ19">
        <v>3.7490000000000001</v>
      </c>
      <c r="AR19">
        <f t="shared" si="9"/>
        <v>3.9039999999999999</v>
      </c>
      <c r="AS19">
        <f t="shared" si="10"/>
        <v>0.21920310216782976</v>
      </c>
    </row>
    <row r="20" spans="1:45" x14ac:dyDescent="0.25">
      <c r="A20">
        <f t="shared" si="11"/>
        <v>160</v>
      </c>
      <c r="B20" s="1">
        <v>5.6639999999999997</v>
      </c>
      <c r="C20">
        <v>4.7439999999999998</v>
      </c>
      <c r="D20" s="1">
        <v>5.3529999999999998</v>
      </c>
      <c r="E20">
        <f t="shared" si="1"/>
        <v>5.5084999999999997</v>
      </c>
      <c r="F20">
        <f t="shared" si="2"/>
        <v>0.10995510447450811</v>
      </c>
      <c r="I20" s="1">
        <v>5.8689999999999998</v>
      </c>
      <c r="J20" s="1">
        <v>6.0090000000000003</v>
      </c>
      <c r="K20">
        <f t="shared" si="3"/>
        <v>5.9390000000000001</v>
      </c>
      <c r="L20">
        <f t="shared" si="4"/>
        <v>9.8994949366117052E-2</v>
      </c>
      <c r="S20">
        <f t="shared" si="12"/>
        <v>160</v>
      </c>
      <c r="T20" s="1">
        <v>5.2009999999999996</v>
      </c>
      <c r="U20" s="1">
        <v>4.8540000000000001</v>
      </c>
      <c r="V20" s="1">
        <v>5.3559999999999999</v>
      </c>
      <c r="W20">
        <f t="shared" si="5"/>
        <v>5.1369999999999996</v>
      </c>
      <c r="X20">
        <f t="shared" si="0"/>
        <v>0.32699235465068593</v>
      </c>
      <c r="Z20">
        <f t="shared" si="13"/>
        <v>160</v>
      </c>
      <c r="AA20" s="1">
        <v>4.2469999999999999</v>
      </c>
      <c r="AB20" s="1">
        <v>4.798</v>
      </c>
      <c r="AC20">
        <f t="shared" si="6"/>
        <v>4.5225</v>
      </c>
      <c r="AD20">
        <f>(_xlfn.STDEV.S(AA20,AB20))</f>
        <v>0.38961583643378778</v>
      </c>
      <c r="AF20">
        <f t="shared" si="14"/>
        <v>160</v>
      </c>
      <c r="AG20" s="1">
        <v>4.3550000000000004</v>
      </c>
      <c r="AH20" s="1">
        <v>4.0519999999999996</v>
      </c>
      <c r="AI20" s="1"/>
      <c r="AJ20" s="1">
        <f t="shared" si="7"/>
        <v>4.2035</v>
      </c>
      <c r="AK20" s="1">
        <f t="shared" si="8"/>
        <v>0.21425335469952447</v>
      </c>
      <c r="AO20" s="1">
        <v>4.25</v>
      </c>
      <c r="AP20">
        <v>4.0410000000000004</v>
      </c>
      <c r="AQ20">
        <v>3.7130000000000001</v>
      </c>
      <c r="AR20">
        <f t="shared" si="9"/>
        <v>3.8770000000000002</v>
      </c>
      <c r="AS20">
        <f t="shared" si="10"/>
        <v>0.23193102422918779</v>
      </c>
    </row>
    <row r="21" spans="1:45" x14ac:dyDescent="0.25">
      <c r="A21">
        <f t="shared" si="11"/>
        <v>170</v>
      </c>
      <c r="B21" s="1">
        <v>5.5570000000000004</v>
      </c>
      <c r="C21">
        <v>4.6189999999999998</v>
      </c>
      <c r="D21" s="1">
        <v>5.3079999999999998</v>
      </c>
      <c r="E21">
        <f t="shared" si="1"/>
        <v>5.4325000000000001</v>
      </c>
      <c r="F21">
        <f t="shared" si="2"/>
        <v>8.8034794257725368E-2</v>
      </c>
      <c r="I21" s="1">
        <v>5.7880000000000003</v>
      </c>
      <c r="J21" s="1">
        <v>5.867</v>
      </c>
      <c r="K21">
        <f t="shared" si="3"/>
        <v>5.8275000000000006</v>
      </c>
      <c r="L21">
        <f t="shared" si="4"/>
        <v>5.586143571373707E-2</v>
      </c>
      <c r="S21">
        <f t="shared" si="12"/>
        <v>170</v>
      </c>
      <c r="T21" s="1">
        <v>5.0199999999999996</v>
      </c>
      <c r="U21" s="1">
        <v>4.7210000000000001</v>
      </c>
      <c r="V21" s="1">
        <v>5.1459999999999999</v>
      </c>
      <c r="W21">
        <f t="shared" si="5"/>
        <v>4.9623333333333335</v>
      </c>
      <c r="X21">
        <f t="shared" si="0"/>
        <v>0.33900589965367856</v>
      </c>
      <c r="Z21">
        <f t="shared" si="13"/>
        <v>170</v>
      </c>
      <c r="AA21" s="1">
        <v>4.181</v>
      </c>
      <c r="AB21" s="1">
        <v>4.7699999999999996</v>
      </c>
      <c r="AC21">
        <f t="shared" si="6"/>
        <v>4.4755000000000003</v>
      </c>
      <c r="AD21">
        <f>(_xlfn.STDEV.S(AA21,AB21))</f>
        <v>0.41648589411887615</v>
      </c>
      <c r="AF21">
        <f t="shared" si="14"/>
        <v>170</v>
      </c>
      <c r="AG21" s="1">
        <v>4.173</v>
      </c>
      <c r="AH21" s="1">
        <v>4.0220000000000002</v>
      </c>
      <c r="AI21" s="1"/>
      <c r="AJ21" s="1">
        <f t="shared" si="7"/>
        <v>4.0975000000000001</v>
      </c>
      <c r="AK21" s="1">
        <f t="shared" si="8"/>
        <v>0.10677312395916853</v>
      </c>
      <c r="AO21" s="1">
        <v>4.22</v>
      </c>
      <c r="AP21">
        <v>4.0220000000000002</v>
      </c>
      <c r="AQ21">
        <v>3.68</v>
      </c>
      <c r="AR21">
        <f t="shared" si="9"/>
        <v>3.851</v>
      </c>
      <c r="AS21">
        <f t="shared" si="10"/>
        <v>0.24183051916579931</v>
      </c>
    </row>
    <row r="22" spans="1:45" x14ac:dyDescent="0.25">
      <c r="A22">
        <f t="shared" si="11"/>
        <v>180</v>
      </c>
      <c r="B22" s="1">
        <v>5.4249999999999998</v>
      </c>
      <c r="C22">
        <v>4.5129999999999999</v>
      </c>
      <c r="D22" s="1">
        <v>5.194</v>
      </c>
      <c r="E22">
        <f t="shared" si="1"/>
        <v>5.3094999999999999</v>
      </c>
      <c r="F22">
        <f t="shared" si="2"/>
        <v>8.1670833227046186E-2</v>
      </c>
      <c r="I22" s="1">
        <v>5.673</v>
      </c>
      <c r="J22" s="1">
        <v>5.7359999999999998</v>
      </c>
      <c r="K22">
        <f t="shared" si="3"/>
        <v>5.7044999999999995</v>
      </c>
      <c r="L22">
        <f t="shared" si="4"/>
        <v>4.4547727214752295E-2</v>
      </c>
      <c r="S22">
        <f t="shared" si="12"/>
        <v>180</v>
      </c>
      <c r="T22" s="1">
        <v>4.93</v>
      </c>
      <c r="U22" s="1">
        <v>4.6349999999999998</v>
      </c>
      <c r="V22" s="1">
        <v>4.9219999999999997</v>
      </c>
      <c r="W22">
        <f t="shared" si="5"/>
        <v>4.8289999999999997</v>
      </c>
      <c r="X22">
        <f t="shared" si="0"/>
        <v>0.33145286241032851</v>
      </c>
      <c r="Z22">
        <f t="shared" si="13"/>
        <v>180</v>
      </c>
      <c r="AA22" s="1">
        <v>4.1319999999999997</v>
      </c>
      <c r="AB22" s="1">
        <v>4.6929999999999996</v>
      </c>
      <c r="AC22">
        <f t="shared" si="6"/>
        <v>4.4124999999999996</v>
      </c>
      <c r="AD22">
        <f>(_xlfn.STDEV.S(AA22,AB22))</f>
        <v>0.39668690424565312</v>
      </c>
      <c r="AF22">
        <f t="shared" si="14"/>
        <v>180</v>
      </c>
      <c r="AG22" s="1">
        <v>4.09</v>
      </c>
      <c r="AH22" s="1">
        <v>3.89</v>
      </c>
      <c r="AI22" s="1"/>
      <c r="AJ22" s="1">
        <f t="shared" si="7"/>
        <v>3.99</v>
      </c>
      <c r="AK22" s="1">
        <f t="shared" si="8"/>
        <v>0.14142135623730931</v>
      </c>
      <c r="AO22" s="1">
        <v>4.1829999999999998</v>
      </c>
      <c r="AP22">
        <v>4.0119999999999996</v>
      </c>
      <c r="AQ22">
        <v>3.6629999999999998</v>
      </c>
      <c r="AR22">
        <f t="shared" si="9"/>
        <v>3.8374999999999995</v>
      </c>
      <c r="AS22">
        <f t="shared" si="10"/>
        <v>0.24678026663410491</v>
      </c>
    </row>
    <row r="23" spans="1:45" x14ac:dyDescent="0.25">
      <c r="A23">
        <f t="shared" si="11"/>
        <v>190</v>
      </c>
      <c r="B23" s="1">
        <v>5.3040000000000003</v>
      </c>
      <c r="C23">
        <v>4.4189999999999996</v>
      </c>
      <c r="D23" s="1">
        <v>5.0579999999999998</v>
      </c>
      <c r="E23">
        <f t="shared" si="1"/>
        <v>5.181</v>
      </c>
      <c r="F23">
        <f t="shared" si="2"/>
        <v>8.6974134085945495E-2</v>
      </c>
      <c r="I23" s="1">
        <v>5.5469999999999997</v>
      </c>
      <c r="J23" s="1">
        <v>5.56</v>
      </c>
      <c r="K23">
        <f t="shared" si="3"/>
        <v>5.5534999999999997</v>
      </c>
      <c r="L23">
        <f t="shared" si="4"/>
        <v>9.1923881554250471E-3</v>
      </c>
      <c r="S23">
        <f t="shared" si="12"/>
        <v>190</v>
      </c>
      <c r="T23" s="1">
        <v>4.7</v>
      </c>
      <c r="U23" s="1">
        <v>4.5830000000000002</v>
      </c>
      <c r="V23" s="1">
        <v>4.7</v>
      </c>
      <c r="W23">
        <f t="shared" si="5"/>
        <v>4.6610000000000005</v>
      </c>
      <c r="X23">
        <f t="shared" si="0"/>
        <v>0.32828189106315286</v>
      </c>
      <c r="Z23">
        <f t="shared" si="13"/>
        <v>190</v>
      </c>
      <c r="AA23" s="1">
        <v>4.0869999999999997</v>
      </c>
      <c r="AB23" s="1">
        <v>4.625</v>
      </c>
      <c r="AC23">
        <f t="shared" si="6"/>
        <v>4.3559999999999999</v>
      </c>
      <c r="AD23">
        <f>(_xlfn.STDEV.S(AA23,AB23))</f>
        <v>0.38042344827836272</v>
      </c>
      <c r="AF23">
        <f t="shared" si="14"/>
        <v>190</v>
      </c>
      <c r="AG23" s="1">
        <v>3.94</v>
      </c>
      <c r="AH23" s="1">
        <v>3.7669999999999999</v>
      </c>
      <c r="AI23" s="1"/>
      <c r="AJ23" s="1">
        <f t="shared" si="7"/>
        <v>3.8534999999999999</v>
      </c>
      <c r="AK23" s="1">
        <f t="shared" si="8"/>
        <v>0.12232947314527275</v>
      </c>
      <c r="AO23" s="1">
        <v>4.1589999999999998</v>
      </c>
      <c r="AP23">
        <v>4.0019999999999998</v>
      </c>
      <c r="AQ23">
        <v>3.64</v>
      </c>
      <c r="AR23">
        <f t="shared" si="9"/>
        <v>3.8209999999999997</v>
      </c>
      <c r="AS23">
        <f t="shared" si="10"/>
        <v>0.25597265478952996</v>
      </c>
    </row>
    <row r="24" spans="1:45" x14ac:dyDescent="0.25">
      <c r="A24">
        <f t="shared" si="11"/>
        <v>200</v>
      </c>
      <c r="B24" s="1">
        <v>5.1689999999999996</v>
      </c>
      <c r="C24">
        <v>4.3540000000000001</v>
      </c>
      <c r="D24" s="1">
        <v>5.0049999999999999</v>
      </c>
      <c r="E24">
        <f t="shared" si="1"/>
        <v>5.0869999999999997</v>
      </c>
      <c r="F24">
        <f t="shared" si="2"/>
        <v>5.7982756057296789E-2</v>
      </c>
      <c r="I24" s="1">
        <v>5.359</v>
      </c>
      <c r="J24" s="1">
        <v>5.3869999999999996</v>
      </c>
      <c r="K24">
        <f t="shared" si="3"/>
        <v>5.3729999999999993</v>
      </c>
      <c r="L24">
        <f t="shared" si="4"/>
        <v>1.9798989873223035E-2</v>
      </c>
      <c r="S24">
        <f t="shared" si="12"/>
        <v>200</v>
      </c>
      <c r="T24" s="1">
        <v>4.6100000000000003</v>
      </c>
      <c r="U24" s="1">
        <v>4.4400000000000004</v>
      </c>
      <c r="V24" s="1">
        <v>4.5819999999999999</v>
      </c>
      <c r="W24">
        <f t="shared" si="5"/>
        <v>4.5440000000000005</v>
      </c>
      <c r="X24">
        <f t="shared" si="0"/>
        <v>0.30232653428591594</v>
      </c>
      <c r="Z24">
        <f t="shared" si="13"/>
        <v>200</v>
      </c>
      <c r="AA24" s="1">
        <v>3.99</v>
      </c>
      <c r="AB24" s="1">
        <v>4.5359999999999996</v>
      </c>
      <c r="AC24">
        <f t="shared" si="6"/>
        <v>4.2629999999999999</v>
      </c>
      <c r="AD24">
        <f>(_xlfn.STDEV.S(AA24,AB24))</f>
        <v>0.38608030252785452</v>
      </c>
      <c r="AF24">
        <f t="shared" si="14"/>
        <v>200</v>
      </c>
      <c r="AG24" s="1">
        <v>3.8820000000000001</v>
      </c>
      <c r="AH24" s="1">
        <v>3.69</v>
      </c>
      <c r="AI24" s="1"/>
      <c r="AJ24" s="1">
        <f t="shared" si="7"/>
        <v>3.786</v>
      </c>
      <c r="AK24" s="1">
        <f t="shared" si="8"/>
        <v>0.13576450198781725</v>
      </c>
      <c r="AO24" s="1">
        <v>4.1399999999999997</v>
      </c>
      <c r="AP24">
        <v>3.9929999999999999</v>
      </c>
      <c r="AQ24">
        <v>3.63</v>
      </c>
      <c r="AR24">
        <f t="shared" si="9"/>
        <v>3.8114999999999997</v>
      </c>
      <c r="AS24">
        <f t="shared" si="10"/>
        <v>0.2566797615707167</v>
      </c>
    </row>
    <row r="25" spans="1:45" x14ac:dyDescent="0.25">
      <c r="A25">
        <f t="shared" si="11"/>
        <v>210</v>
      </c>
      <c r="B25" s="1">
        <v>5.0220000000000002</v>
      </c>
      <c r="C25">
        <v>4.2789999999999999</v>
      </c>
      <c r="D25" s="1">
        <v>4.8650000000000002</v>
      </c>
      <c r="E25">
        <f t="shared" si="1"/>
        <v>4.9435000000000002</v>
      </c>
      <c r="F25">
        <f t="shared" si="2"/>
        <v>5.5507882323143992E-2</v>
      </c>
      <c r="I25" s="1">
        <v>5.2210000000000001</v>
      </c>
      <c r="J25" s="1">
        <v>5.1870000000000003</v>
      </c>
      <c r="K25">
        <f t="shared" si="3"/>
        <v>5.2040000000000006</v>
      </c>
      <c r="L25">
        <f t="shared" si="4"/>
        <v>2.4041630560342479E-2</v>
      </c>
      <c r="S25">
        <f t="shared" si="12"/>
        <v>210</v>
      </c>
      <c r="T25" s="1">
        <v>4.51</v>
      </c>
      <c r="U25" s="1">
        <v>4.351</v>
      </c>
      <c r="V25" s="1">
        <v>4.2770000000000001</v>
      </c>
      <c r="W25">
        <f t="shared" si="5"/>
        <v>4.3793333333333342</v>
      </c>
      <c r="X25">
        <f t="shared" si="0"/>
        <v>0.35756724309328614</v>
      </c>
      <c r="Z25">
        <f t="shared" si="13"/>
        <v>210</v>
      </c>
      <c r="AA25" s="1">
        <v>3.9420000000000002</v>
      </c>
      <c r="AB25" s="1">
        <v>4.4660000000000002</v>
      </c>
      <c r="AC25">
        <f t="shared" si="6"/>
        <v>4.2040000000000006</v>
      </c>
      <c r="AD25">
        <f>(_xlfn.STDEV.S(AA25,AB25))</f>
        <v>0.37052395334175092</v>
      </c>
      <c r="AF25">
        <f t="shared" si="14"/>
        <v>210</v>
      </c>
      <c r="AG25" s="1">
        <v>3.8319999999999999</v>
      </c>
      <c r="AH25" s="1">
        <v>3.6429999999999998</v>
      </c>
      <c r="AI25" s="1"/>
      <c r="AJ25" s="1">
        <f t="shared" si="7"/>
        <v>3.7374999999999998</v>
      </c>
      <c r="AK25" s="1">
        <f t="shared" si="8"/>
        <v>0.13364318164425754</v>
      </c>
      <c r="AO25" s="1">
        <v>4.1210000000000004</v>
      </c>
      <c r="AP25">
        <v>3.98</v>
      </c>
      <c r="AQ25">
        <v>3.617</v>
      </c>
      <c r="AR25">
        <f t="shared" si="9"/>
        <v>3.7984999999999998</v>
      </c>
      <c r="AS25">
        <f t="shared" si="10"/>
        <v>0.2566797615707167</v>
      </c>
    </row>
    <row r="26" spans="1:45" x14ac:dyDescent="0.25">
      <c r="A26">
        <f t="shared" si="11"/>
        <v>220</v>
      </c>
      <c r="B26" s="1">
        <v>4.8339999999999996</v>
      </c>
      <c r="C26">
        <v>4.2290000000000001</v>
      </c>
      <c r="D26" s="1">
        <v>4.7290000000000001</v>
      </c>
      <c r="E26">
        <f t="shared" si="1"/>
        <v>4.7814999999999994</v>
      </c>
      <c r="F26">
        <f t="shared" si="2"/>
        <v>3.7123106012293898E-2</v>
      </c>
      <c r="I26" s="1">
        <v>5.016</v>
      </c>
      <c r="J26" s="1">
        <v>5.0090000000000003</v>
      </c>
      <c r="K26">
        <f t="shared" si="3"/>
        <v>5.0125000000000002</v>
      </c>
      <c r="L26">
        <f t="shared" si="4"/>
        <v>4.9497474683056018E-3</v>
      </c>
      <c r="S26">
        <f t="shared" si="12"/>
        <v>220</v>
      </c>
      <c r="T26" s="1">
        <v>4.3860000000000001</v>
      </c>
      <c r="U26" s="1">
        <v>4.3099999999999996</v>
      </c>
      <c r="V26" s="1">
        <v>4.2279999999999998</v>
      </c>
      <c r="W26">
        <f t="shared" si="5"/>
        <v>4.3079999999999998</v>
      </c>
      <c r="X26">
        <f t="shared" si="0"/>
        <v>0.25219304774980111</v>
      </c>
      <c r="Z26">
        <f>10+Z25</f>
        <v>220</v>
      </c>
      <c r="AA26" s="1">
        <v>3.927</v>
      </c>
      <c r="AB26" s="1">
        <v>4.4560000000000004</v>
      </c>
      <c r="AC26">
        <f t="shared" si="6"/>
        <v>4.1915000000000004</v>
      </c>
      <c r="AD26">
        <f>(_xlfn.STDEV.S(AA26,AB26))</f>
        <v>0.37405948724768384</v>
      </c>
      <c r="AF26">
        <f t="shared" si="14"/>
        <v>220</v>
      </c>
      <c r="AG26" s="1">
        <v>3.8</v>
      </c>
      <c r="AH26" s="1">
        <v>3.56</v>
      </c>
      <c r="AI26" s="1"/>
      <c r="AJ26" s="1">
        <f t="shared" si="7"/>
        <v>3.6799999999999997</v>
      </c>
      <c r="AK26" s="1">
        <f t="shared" si="8"/>
        <v>0.16970562748477125</v>
      </c>
      <c r="AO26" s="1">
        <v>4.1050000000000004</v>
      </c>
      <c r="AP26">
        <v>3.9729999999999999</v>
      </c>
      <c r="AQ26">
        <v>3.5939999999999999</v>
      </c>
      <c r="AR26">
        <f t="shared" si="9"/>
        <v>3.7835000000000001</v>
      </c>
      <c r="AS26">
        <f t="shared" si="10"/>
        <v>0.26799347006970153</v>
      </c>
    </row>
    <row r="27" spans="1:45" x14ac:dyDescent="0.25">
      <c r="A27">
        <f t="shared" si="11"/>
        <v>230</v>
      </c>
      <c r="B27" s="1">
        <v>4.6929999999999996</v>
      </c>
      <c r="C27">
        <v>4.1779999999999999</v>
      </c>
      <c r="D27" s="1">
        <v>4.5780000000000003</v>
      </c>
      <c r="E27">
        <f t="shared" si="1"/>
        <v>4.6355000000000004</v>
      </c>
      <c r="F27">
        <f t="shared" si="2"/>
        <v>4.0658639918225929E-2</v>
      </c>
      <c r="I27" s="1">
        <v>4.8390000000000004</v>
      </c>
      <c r="J27" s="1">
        <v>4.7969999999999997</v>
      </c>
      <c r="K27">
        <f t="shared" si="3"/>
        <v>4.8179999999999996</v>
      </c>
      <c r="L27">
        <f t="shared" si="4"/>
        <v>2.9698484809835494E-2</v>
      </c>
      <c r="S27">
        <f t="shared" si="12"/>
        <v>230</v>
      </c>
      <c r="T27" s="1">
        <v>4.2539999999999996</v>
      </c>
      <c r="U27" s="1">
        <v>4.1890000000000001</v>
      </c>
      <c r="V27" s="1">
        <v>4.13</v>
      </c>
      <c r="W27">
        <f t="shared" si="5"/>
        <v>4.1909999999999998</v>
      </c>
      <c r="X27">
        <f t="shared" si="0"/>
        <v>0.26176388852042493</v>
      </c>
      <c r="Z27">
        <f>10+Z26</f>
        <v>230</v>
      </c>
      <c r="AA27" s="1">
        <v>3.8809999999999998</v>
      </c>
      <c r="AB27" s="1">
        <v>4.431</v>
      </c>
      <c r="AC27">
        <f t="shared" si="6"/>
        <v>4.1559999999999997</v>
      </c>
      <c r="AD27">
        <f>(_xlfn.STDEV.S(AA27,AB27))</f>
        <v>0.38890872965260137</v>
      </c>
      <c r="AF27">
        <f t="shared" si="14"/>
        <v>230</v>
      </c>
      <c r="AG27" s="1">
        <v>3.73</v>
      </c>
      <c r="AH27" s="1">
        <v>3.5</v>
      </c>
      <c r="AI27" s="1"/>
      <c r="AJ27" s="1">
        <f t="shared" si="7"/>
        <v>3.6150000000000002</v>
      </c>
      <c r="AK27" s="1">
        <f t="shared" si="8"/>
        <v>0.16263455967290591</v>
      </c>
      <c r="AO27" s="1">
        <v>4.09</v>
      </c>
      <c r="AP27">
        <v>3.964</v>
      </c>
      <c r="AQ27">
        <v>3.5950000000000002</v>
      </c>
      <c r="AR27">
        <f t="shared" si="9"/>
        <v>3.7795000000000001</v>
      </c>
      <c r="AS27">
        <f t="shared" si="10"/>
        <v>0.26092240225783586</v>
      </c>
    </row>
    <row r="28" spans="1:45" x14ac:dyDescent="0.25">
      <c r="A28">
        <f t="shared" si="11"/>
        <v>240</v>
      </c>
      <c r="B28" s="1">
        <v>4.5739999999999998</v>
      </c>
      <c r="C28">
        <v>4.1340000000000003</v>
      </c>
      <c r="D28" s="1">
        <v>4.4889999999999999</v>
      </c>
      <c r="E28">
        <f t="shared" si="1"/>
        <v>4.5314999999999994</v>
      </c>
      <c r="F28">
        <f t="shared" si="2"/>
        <v>3.0052038200428573E-2</v>
      </c>
      <c r="I28" s="1">
        <v>4.6710000000000003</v>
      </c>
      <c r="J28" s="1">
        <v>4.6180000000000003</v>
      </c>
      <c r="K28">
        <f t="shared" si="3"/>
        <v>4.6445000000000007</v>
      </c>
      <c r="L28">
        <f t="shared" si="4"/>
        <v>3.7476659402886976E-2</v>
      </c>
      <c r="S28">
        <f t="shared" si="12"/>
        <v>240</v>
      </c>
      <c r="T28" s="1">
        <v>4.1509999999999998</v>
      </c>
      <c r="U28" s="1">
        <v>3.99</v>
      </c>
      <c r="V28" s="1">
        <v>3.9849999999999999</v>
      </c>
      <c r="W28">
        <f t="shared" si="5"/>
        <v>4.0419999999999998</v>
      </c>
      <c r="X28">
        <f t="shared" si="0"/>
        <v>0.30167587462926704</v>
      </c>
      <c r="Z28">
        <f t="shared" si="13"/>
        <v>240</v>
      </c>
      <c r="AA28" s="1">
        <v>3.8519999999999999</v>
      </c>
      <c r="AB28" s="1">
        <v>4.3079999999999998</v>
      </c>
      <c r="AC28">
        <f t="shared" si="6"/>
        <v>4.08</v>
      </c>
      <c r="AD28">
        <f>(_xlfn.STDEV.S(AA28,AB28))</f>
        <v>0.32244069222106564</v>
      </c>
      <c r="AF28">
        <f t="shared" si="14"/>
        <v>240</v>
      </c>
      <c r="AG28" s="1">
        <v>3.62</v>
      </c>
      <c r="AH28" s="1">
        <v>3.39</v>
      </c>
      <c r="AI28" s="1"/>
      <c r="AJ28" s="1">
        <f t="shared" si="7"/>
        <v>3.5049999999999999</v>
      </c>
      <c r="AK28" s="1">
        <f t="shared" si="8"/>
        <v>0.16263455967290591</v>
      </c>
      <c r="AO28" s="1">
        <v>4.0659999999999998</v>
      </c>
      <c r="AP28">
        <v>3.9540000000000002</v>
      </c>
      <c r="AQ28">
        <v>3.5870000000000002</v>
      </c>
      <c r="AR28">
        <f t="shared" si="9"/>
        <v>3.7705000000000002</v>
      </c>
      <c r="AS28">
        <f t="shared" si="10"/>
        <v>0.25950818869546294</v>
      </c>
    </row>
    <row r="29" spans="1:45" x14ac:dyDescent="0.25">
      <c r="A29">
        <f t="shared" si="11"/>
        <v>250</v>
      </c>
      <c r="B29" s="1">
        <v>4.4240000000000004</v>
      </c>
      <c r="C29">
        <v>4.1100000000000003</v>
      </c>
      <c r="D29" s="1">
        <v>4.3369999999999997</v>
      </c>
      <c r="E29">
        <f t="shared" si="1"/>
        <v>4.3804999999999996</v>
      </c>
      <c r="F29">
        <f t="shared" si="2"/>
        <v>3.0759144981615354E-2</v>
      </c>
      <c r="I29" s="1">
        <v>4.5220000000000002</v>
      </c>
      <c r="J29" s="1">
        <v>4.4240000000000004</v>
      </c>
      <c r="K29">
        <f t="shared" si="3"/>
        <v>4.4730000000000008</v>
      </c>
      <c r="L29">
        <f t="shared" si="4"/>
        <v>6.9296464556281565E-2</v>
      </c>
      <c r="S29">
        <f t="shared" si="12"/>
        <v>250</v>
      </c>
      <c r="T29" s="1">
        <v>4.05</v>
      </c>
      <c r="U29" s="1">
        <v>3.9209999999999998</v>
      </c>
      <c r="V29" s="1">
        <v>3.8610000000000002</v>
      </c>
      <c r="W29">
        <f t="shared" si="5"/>
        <v>3.9440000000000004</v>
      </c>
      <c r="X29">
        <f t="shared" si="0"/>
        <v>0.28735866091002032</v>
      </c>
      <c r="Z29">
        <f t="shared" si="13"/>
        <v>250</v>
      </c>
      <c r="AA29" s="1">
        <v>3.8319999999999999</v>
      </c>
      <c r="AB29" s="1">
        <v>4.2270000000000003</v>
      </c>
      <c r="AC29">
        <f t="shared" si="6"/>
        <v>4.0295000000000005</v>
      </c>
      <c r="AD29">
        <f>(_xlfn.STDEV.S(AA29,AB29))</f>
        <v>0.27930717856868659</v>
      </c>
      <c r="AF29">
        <f t="shared" si="14"/>
        <v>250</v>
      </c>
      <c r="AG29" s="1">
        <v>3.58</v>
      </c>
      <c r="AH29" s="1">
        <v>3.31</v>
      </c>
      <c r="AI29" s="1"/>
      <c r="AJ29" s="1">
        <f t="shared" si="7"/>
        <v>3.4450000000000003</v>
      </c>
      <c r="AK29" s="1">
        <f t="shared" si="8"/>
        <v>0.19091883092036785</v>
      </c>
      <c r="AO29" s="1">
        <v>4.0629999999999997</v>
      </c>
      <c r="AP29">
        <v>3.95</v>
      </c>
      <c r="AQ29">
        <v>3.5710000000000002</v>
      </c>
      <c r="AR29">
        <f t="shared" si="9"/>
        <v>3.7605000000000004</v>
      </c>
      <c r="AS29">
        <f t="shared" si="10"/>
        <v>0.26799347006970153</v>
      </c>
    </row>
    <row r="30" spans="1:45" x14ac:dyDescent="0.25">
      <c r="A30">
        <f t="shared" si="11"/>
        <v>260</v>
      </c>
      <c r="B30" s="1">
        <v>4.3310000000000004</v>
      </c>
      <c r="C30">
        <v>4.0620000000000003</v>
      </c>
      <c r="D30" s="1">
        <v>4.2510000000000003</v>
      </c>
      <c r="E30">
        <f t="shared" si="1"/>
        <v>4.2910000000000004</v>
      </c>
      <c r="F30">
        <f t="shared" si="2"/>
        <v>2.8284271247461926E-2</v>
      </c>
      <c r="I30" s="1">
        <v>4.3879999999999999</v>
      </c>
      <c r="J30" s="1">
        <v>4.2320000000000002</v>
      </c>
      <c r="K30">
        <f t="shared" si="3"/>
        <v>4.3100000000000005</v>
      </c>
      <c r="L30">
        <f t="shared" si="4"/>
        <v>0.1103086578651012</v>
      </c>
      <c r="S30">
        <f t="shared" si="12"/>
        <v>260</v>
      </c>
      <c r="T30" s="1">
        <v>3.98</v>
      </c>
      <c r="U30" s="1">
        <v>3.77</v>
      </c>
      <c r="V30" s="1">
        <v>3.657</v>
      </c>
      <c r="W30">
        <f t="shared" si="5"/>
        <v>3.8023333333333333</v>
      </c>
      <c r="X30">
        <f t="shared" si="0"/>
        <v>0.31713141334994416</v>
      </c>
      <c r="Z30">
        <f t="shared" si="13"/>
        <v>260</v>
      </c>
      <c r="AA30" s="1">
        <v>3.819</v>
      </c>
      <c r="AB30" s="1">
        <v>4.1340000000000003</v>
      </c>
      <c r="AC30">
        <f t="shared" si="6"/>
        <v>3.9765000000000001</v>
      </c>
      <c r="AD30">
        <f>(_xlfn.STDEV.S(AA30,AB30))</f>
        <v>0.22273863607376274</v>
      </c>
      <c r="AF30">
        <f t="shared" si="14"/>
        <v>260</v>
      </c>
      <c r="AG30" s="1">
        <v>3.4729999999999999</v>
      </c>
      <c r="AH30" s="1">
        <v>3.29</v>
      </c>
      <c r="AI30" s="1"/>
      <c r="AJ30" s="1">
        <f t="shared" si="7"/>
        <v>3.3815</v>
      </c>
      <c r="AK30" s="1">
        <f t="shared" si="8"/>
        <v>0.12940054095713807</v>
      </c>
      <c r="AO30" s="1">
        <v>4.0519999999999996</v>
      </c>
      <c r="AP30">
        <v>3.944</v>
      </c>
      <c r="AQ30">
        <v>3.56</v>
      </c>
      <c r="AR30">
        <f t="shared" si="9"/>
        <v>3.7519999999999998</v>
      </c>
      <c r="AS30">
        <f t="shared" si="10"/>
        <v>0.27152900397563418</v>
      </c>
    </row>
    <row r="31" spans="1:45" x14ac:dyDescent="0.25">
      <c r="A31">
        <f t="shared" si="11"/>
        <v>270</v>
      </c>
      <c r="B31" s="1">
        <v>4.226</v>
      </c>
      <c r="C31">
        <v>4.0359999999999996</v>
      </c>
      <c r="D31" s="1">
        <v>4.17</v>
      </c>
      <c r="E31">
        <f t="shared" si="1"/>
        <v>4.1980000000000004</v>
      </c>
      <c r="F31">
        <f t="shared" si="2"/>
        <v>1.9798989873223035E-2</v>
      </c>
      <c r="I31" s="1">
        <v>4.2690000000000001</v>
      </c>
      <c r="J31" s="1">
        <v>4.0609999999999999</v>
      </c>
      <c r="K31">
        <f t="shared" si="3"/>
        <v>4.165</v>
      </c>
      <c r="L31">
        <f t="shared" si="4"/>
        <v>0.14707821048680203</v>
      </c>
      <c r="S31">
        <f t="shared" si="12"/>
        <v>270</v>
      </c>
      <c r="T31" s="1">
        <v>3.93</v>
      </c>
      <c r="U31" s="1">
        <v>3.5680000000000001</v>
      </c>
      <c r="V31" s="1">
        <v>3.57</v>
      </c>
      <c r="W31">
        <f t="shared" si="5"/>
        <v>3.6893333333333334</v>
      </c>
      <c r="X31">
        <f t="shared" si="0"/>
        <v>0.33601934468122507</v>
      </c>
      <c r="Z31">
        <f t="shared" si="13"/>
        <v>270</v>
      </c>
      <c r="AA31" s="1">
        <v>3.8090000000000002</v>
      </c>
      <c r="AB31" s="1">
        <v>4.048</v>
      </c>
      <c r="AC31">
        <f t="shared" si="6"/>
        <v>3.9285000000000001</v>
      </c>
      <c r="AD31">
        <f>(_xlfn.STDEV.S(AA31,AB31))</f>
        <v>0.16899852070358479</v>
      </c>
      <c r="AF31">
        <f t="shared" si="14"/>
        <v>270</v>
      </c>
      <c r="AG31" s="1">
        <v>3.4359999999999999</v>
      </c>
      <c r="AH31" s="1">
        <v>3.2160000000000002</v>
      </c>
      <c r="AI31" s="1"/>
      <c r="AJ31" s="1">
        <f t="shared" si="7"/>
        <v>3.3260000000000001</v>
      </c>
      <c r="AK31" s="1">
        <f t="shared" si="8"/>
        <v>0.15556349186104027</v>
      </c>
      <c r="AO31" s="1">
        <v>4.0369999999999999</v>
      </c>
      <c r="AP31">
        <v>3.94</v>
      </c>
      <c r="AQ31">
        <v>3.5590000000000002</v>
      </c>
      <c r="AR31">
        <f t="shared" si="9"/>
        <v>3.7495000000000003</v>
      </c>
      <c r="AS31">
        <f t="shared" si="10"/>
        <v>0.26940768363207446</v>
      </c>
    </row>
    <row r="32" spans="1:45" x14ac:dyDescent="0.25">
      <c r="A32">
        <f t="shared" si="11"/>
        <v>280</v>
      </c>
      <c r="B32" s="1">
        <v>4.1420000000000003</v>
      </c>
      <c r="C32">
        <v>4.0170000000000003</v>
      </c>
      <c r="D32" s="1">
        <v>4.0890000000000004</v>
      </c>
      <c r="E32">
        <f t="shared" si="1"/>
        <v>4.1155000000000008</v>
      </c>
      <c r="F32">
        <f t="shared" si="2"/>
        <v>1.8738329701443172E-2</v>
      </c>
      <c r="I32" s="1">
        <v>4.1669999999999998</v>
      </c>
      <c r="J32" s="1">
        <v>3.9409999999999998</v>
      </c>
      <c r="K32">
        <f t="shared" si="3"/>
        <v>4.0540000000000003</v>
      </c>
      <c r="L32">
        <f t="shared" si="4"/>
        <v>0.15980613254815973</v>
      </c>
      <c r="S32">
        <f t="shared" si="12"/>
        <v>280</v>
      </c>
      <c r="T32" s="1">
        <v>3.9039999999999999</v>
      </c>
      <c r="U32" s="1">
        <v>3.58</v>
      </c>
      <c r="V32" s="1">
        <v>3.4980000000000002</v>
      </c>
      <c r="W32">
        <f t="shared" si="5"/>
        <v>3.6606666666666663</v>
      </c>
      <c r="X32">
        <f t="shared" si="0"/>
        <v>0.29786126524496803</v>
      </c>
      <c r="Z32">
        <f t="shared" si="13"/>
        <v>280</v>
      </c>
      <c r="AA32" s="1">
        <v>3.798</v>
      </c>
      <c r="AB32" s="1">
        <v>3.9409999999999998</v>
      </c>
      <c r="AC32">
        <f t="shared" si="6"/>
        <v>3.8694999999999999</v>
      </c>
      <c r="AD32">
        <f>(_xlfn.STDEV.S(AA32,AB32))</f>
        <v>0.10111626970967615</v>
      </c>
      <c r="AF32">
        <f t="shared" si="14"/>
        <v>280</v>
      </c>
      <c r="AG32" s="1">
        <v>3.4</v>
      </c>
      <c r="AH32" s="1">
        <v>3.1930000000000001</v>
      </c>
      <c r="AI32" s="1"/>
      <c r="AJ32" s="1">
        <f t="shared" si="7"/>
        <v>3.2965</v>
      </c>
      <c r="AK32" s="1">
        <f t="shared" si="8"/>
        <v>0.14637110370561524</v>
      </c>
      <c r="AO32" s="1">
        <v>4.0339999999999998</v>
      </c>
      <c r="AP32">
        <v>3.9340000000000002</v>
      </c>
      <c r="AQ32">
        <v>3.552</v>
      </c>
      <c r="AR32">
        <f t="shared" si="9"/>
        <v>3.7430000000000003</v>
      </c>
    </row>
    <row r="33" spans="1:44" x14ac:dyDescent="0.25">
      <c r="A33">
        <f t="shared" si="11"/>
        <v>290</v>
      </c>
      <c r="B33" s="1">
        <v>4.0709999999999997</v>
      </c>
      <c r="C33">
        <v>3.9849999999999999</v>
      </c>
      <c r="D33" s="1">
        <v>4.04</v>
      </c>
      <c r="E33">
        <f t="shared" si="1"/>
        <v>4.0555000000000003</v>
      </c>
      <c r="F33">
        <f t="shared" si="2"/>
        <v>1.0960155108391064E-2</v>
      </c>
      <c r="I33" s="1">
        <v>4.0970000000000004</v>
      </c>
      <c r="J33" s="1">
        <v>3.7919999999999998</v>
      </c>
      <c r="K33">
        <f t="shared" si="3"/>
        <v>3.9445000000000001</v>
      </c>
      <c r="L33">
        <f t="shared" si="4"/>
        <v>0.21566756826189742</v>
      </c>
      <c r="S33">
        <f t="shared" si="12"/>
        <v>290</v>
      </c>
      <c r="T33" s="1">
        <v>3.8</v>
      </c>
      <c r="U33" s="1">
        <v>3.45</v>
      </c>
      <c r="V33" s="1">
        <v>3.4630000000000001</v>
      </c>
      <c r="W33">
        <f t="shared" si="5"/>
        <v>3.5710000000000002</v>
      </c>
      <c r="X33">
        <f t="shared" si="0"/>
        <v>0.30231275196392221</v>
      </c>
      <c r="Z33">
        <f t="shared" si="13"/>
        <v>290</v>
      </c>
      <c r="AA33" s="1">
        <v>3.786</v>
      </c>
      <c r="AB33" s="1">
        <v>3.8540000000000001</v>
      </c>
      <c r="AC33">
        <f t="shared" si="6"/>
        <v>3.8200000000000003</v>
      </c>
      <c r="AD33">
        <f>(_xlfn.STDEV.S(AA33,AB33))</f>
        <v>4.8083261120685276E-2</v>
      </c>
      <c r="AF33">
        <f t="shared" si="14"/>
        <v>290</v>
      </c>
      <c r="AG33" s="1">
        <v>3.39</v>
      </c>
      <c r="AH33" s="1">
        <v>3.1709999999999998</v>
      </c>
      <c r="AI33" s="1"/>
      <c r="AJ33" s="1">
        <f t="shared" si="7"/>
        <v>3.2805</v>
      </c>
      <c r="AK33" s="1">
        <f t="shared" si="8"/>
        <v>0.15485638507985414</v>
      </c>
      <c r="AO33" s="1">
        <v>4.0270000000000001</v>
      </c>
      <c r="AP33">
        <v>3.9319999999999999</v>
      </c>
      <c r="AQ33">
        <v>3.5449999999999999</v>
      </c>
      <c r="AR33">
        <f t="shared" si="9"/>
        <v>3.7385000000000002</v>
      </c>
    </row>
    <row r="34" spans="1:44" x14ac:dyDescent="0.25">
      <c r="A34">
        <f t="shared" si="11"/>
        <v>300</v>
      </c>
      <c r="B34" s="1">
        <v>3.9889999999999999</v>
      </c>
      <c r="C34">
        <v>3.97</v>
      </c>
      <c r="D34" s="1">
        <v>4.0140000000000002</v>
      </c>
      <c r="E34">
        <f t="shared" si="1"/>
        <v>4.0015000000000001</v>
      </c>
      <c r="F34">
        <f t="shared" si="2"/>
        <v>8.8388347648319706E-3</v>
      </c>
      <c r="I34" s="1">
        <v>4.0369999999999999</v>
      </c>
      <c r="J34" s="1">
        <v>3.6779999999999999</v>
      </c>
      <c r="K34">
        <f t="shared" si="3"/>
        <v>3.8574999999999999</v>
      </c>
      <c r="L34">
        <f t="shared" si="4"/>
        <v>0.25385133444597058</v>
      </c>
      <c r="S34">
        <f t="shared" si="12"/>
        <v>300</v>
      </c>
      <c r="T34" s="1">
        <v>3.76</v>
      </c>
      <c r="U34" s="1">
        <v>3.4079999999999999</v>
      </c>
      <c r="V34" s="1">
        <v>3.3980000000000001</v>
      </c>
      <c r="W34">
        <f t="shared" si="5"/>
        <v>3.5219999999999998</v>
      </c>
      <c r="X34">
        <f t="shared" si="0"/>
        <v>0.3043046718887723</v>
      </c>
      <c r="Z34">
        <f t="shared" si="13"/>
        <v>300</v>
      </c>
      <c r="AA34" s="1">
        <v>3.7690000000000001</v>
      </c>
      <c r="AB34" s="1">
        <v>3.7610000000000001</v>
      </c>
      <c r="AC34">
        <f t="shared" si="6"/>
        <v>3.7650000000000001</v>
      </c>
      <c r="AD34">
        <f>(_xlfn.STDEV.S(AA34,AB34))</f>
        <v>5.6568542494923853E-3</v>
      </c>
      <c r="AF34">
        <f t="shared" si="14"/>
        <v>300</v>
      </c>
      <c r="AG34" s="1">
        <v>3.3420000000000001</v>
      </c>
      <c r="AH34" s="1">
        <v>3.15</v>
      </c>
      <c r="AI34" s="1"/>
      <c r="AJ34" s="1">
        <f t="shared" si="7"/>
        <v>3.246</v>
      </c>
      <c r="AK34" s="1">
        <f t="shared" si="8"/>
        <v>0.13576450198781725</v>
      </c>
      <c r="AO34" s="1">
        <v>4.0209999999999999</v>
      </c>
      <c r="AP34">
        <v>3.93</v>
      </c>
      <c r="AQ34">
        <v>3.5419999999999998</v>
      </c>
      <c r="AR34">
        <f t="shared" si="9"/>
        <v>3.7359999999999998</v>
      </c>
    </row>
    <row r="35" spans="1:44" x14ac:dyDescent="0.25">
      <c r="A35">
        <f t="shared" si="11"/>
        <v>310</v>
      </c>
      <c r="B35" s="1">
        <v>3.9390000000000001</v>
      </c>
      <c r="C35">
        <v>3.956</v>
      </c>
      <c r="D35" s="1">
        <v>3.9830000000000001</v>
      </c>
      <c r="E35">
        <f t="shared" si="1"/>
        <v>3.9610000000000003</v>
      </c>
      <c r="F35">
        <f t="shared" si="2"/>
        <v>1.5556349186104216E-2</v>
      </c>
      <c r="I35" s="1">
        <v>3.9990000000000001</v>
      </c>
      <c r="J35" s="1">
        <v>3.5920000000000001</v>
      </c>
      <c r="K35">
        <f t="shared" si="3"/>
        <v>3.7955000000000001</v>
      </c>
      <c r="L35">
        <f t="shared" si="4"/>
        <v>0.28779245994292485</v>
      </c>
      <c r="S35">
        <f t="shared" si="12"/>
        <v>310</v>
      </c>
      <c r="T35" s="1">
        <v>3.7160000000000002</v>
      </c>
      <c r="U35" s="1">
        <v>3.36</v>
      </c>
      <c r="V35" s="1">
        <v>3.3620000000000001</v>
      </c>
      <c r="W35">
        <f t="shared" si="5"/>
        <v>3.4793333333333334</v>
      </c>
      <c r="X35">
        <f t="shared" si="0"/>
        <v>0.3135027910561563</v>
      </c>
      <c r="Z35">
        <f t="shared" si="13"/>
        <v>310</v>
      </c>
      <c r="AA35" s="1">
        <v>3.7669999999999999</v>
      </c>
      <c r="AB35" s="1">
        <v>3.6909999999999998</v>
      </c>
      <c r="AC35">
        <f t="shared" si="6"/>
        <v>3.7290000000000001</v>
      </c>
      <c r="AD35">
        <f>(_xlfn.STDEV.S(AA35,AB35))</f>
        <v>5.3740115370177657E-2</v>
      </c>
      <c r="AF35">
        <f t="shared" si="14"/>
        <v>310</v>
      </c>
      <c r="AG35" s="1">
        <v>3.3370000000000002</v>
      </c>
      <c r="AH35" s="1">
        <v>3.137</v>
      </c>
      <c r="AI35" s="1"/>
      <c r="AJ35" s="1">
        <f t="shared" si="7"/>
        <v>3.2370000000000001</v>
      </c>
      <c r="AK35" s="1">
        <f t="shared" si="8"/>
        <v>0.14142135623730964</v>
      </c>
      <c r="AO35" s="1"/>
    </row>
    <row r="36" spans="1:44" x14ac:dyDescent="0.25">
      <c r="A36">
        <f t="shared" si="11"/>
        <v>320</v>
      </c>
      <c r="B36" s="1">
        <v>3.88</v>
      </c>
      <c r="C36">
        <v>3.9470000000000001</v>
      </c>
      <c r="D36" s="1">
        <v>3.92</v>
      </c>
      <c r="E36">
        <f t="shared" si="1"/>
        <v>3.9</v>
      </c>
      <c r="F36">
        <f t="shared" si="2"/>
        <v>1.4142135623730963E-2</v>
      </c>
      <c r="I36" s="1">
        <v>3.944</v>
      </c>
      <c r="J36" s="1">
        <v>3.5219999999999998</v>
      </c>
      <c r="K36">
        <f t="shared" si="3"/>
        <v>3.7329999999999997</v>
      </c>
      <c r="L36">
        <f t="shared" si="4"/>
        <v>0.29839906166072316</v>
      </c>
      <c r="S36">
        <f t="shared" si="12"/>
        <v>320</v>
      </c>
      <c r="T36" s="1">
        <v>3.6349999999999998</v>
      </c>
      <c r="U36" s="1">
        <v>3.302</v>
      </c>
      <c r="V36" s="1">
        <v>3.2959999999999998</v>
      </c>
      <c r="W36">
        <f t="shared" si="5"/>
        <v>3.4109999999999996</v>
      </c>
      <c r="X36">
        <f t="shared" si="0"/>
        <v>0.28926804178823479</v>
      </c>
      <c r="Z36">
        <f t="shared" si="13"/>
        <v>320</v>
      </c>
      <c r="AA36" s="1">
        <v>3.7589999999999999</v>
      </c>
      <c r="AB36" s="1">
        <v>3.6320000000000001</v>
      </c>
      <c r="AC36">
        <f t="shared" si="6"/>
        <v>3.6955</v>
      </c>
      <c r="AD36">
        <f>(_xlfn.STDEV.S(AA36,AB36))</f>
        <v>8.9802561210691384E-2</v>
      </c>
      <c r="AF36">
        <f t="shared" si="14"/>
        <v>320</v>
      </c>
      <c r="AG36" s="1">
        <v>3.32</v>
      </c>
      <c r="AH36" s="1">
        <v>3.097</v>
      </c>
      <c r="AI36" s="1"/>
      <c r="AJ36" s="1">
        <f t="shared" si="7"/>
        <v>3.2084999999999999</v>
      </c>
      <c r="AK36" s="1">
        <f t="shared" si="8"/>
        <v>0.15768481220460001</v>
      </c>
      <c r="AO36" s="1"/>
    </row>
    <row r="37" spans="1:44" x14ac:dyDescent="0.25">
      <c r="A37">
        <f t="shared" si="11"/>
        <v>330</v>
      </c>
      <c r="B37" s="1">
        <v>3.851</v>
      </c>
      <c r="C37">
        <v>3.9340000000000002</v>
      </c>
      <c r="D37" s="1">
        <v>3.891</v>
      </c>
      <c r="E37">
        <f t="shared" si="1"/>
        <v>3.871</v>
      </c>
      <c r="F37">
        <f t="shared" si="2"/>
        <v>1.4142135623730963E-2</v>
      </c>
      <c r="I37" s="1">
        <v>3.839</v>
      </c>
      <c r="J37" s="1">
        <v>3.5289999999999999</v>
      </c>
      <c r="K37">
        <f t="shared" si="3"/>
        <v>3.6840000000000002</v>
      </c>
      <c r="L37">
        <f t="shared" si="4"/>
        <v>0.21920310216782976</v>
      </c>
      <c r="S37">
        <f t="shared" si="12"/>
        <v>330</v>
      </c>
      <c r="T37" s="1">
        <v>3.5710000000000002</v>
      </c>
      <c r="U37" s="1">
        <v>3.262</v>
      </c>
      <c r="V37" s="1">
        <v>3.23</v>
      </c>
      <c r="W37">
        <f t="shared" si="5"/>
        <v>3.3543333333333334</v>
      </c>
      <c r="X37">
        <f t="shared" si="0"/>
        <v>0.29718905318556615</v>
      </c>
      <c r="Z37">
        <f t="shared" si="13"/>
        <v>330</v>
      </c>
      <c r="AA37" s="1">
        <v>3.7410000000000001</v>
      </c>
      <c r="AB37" s="1">
        <v>3.5579999999999998</v>
      </c>
      <c r="AC37">
        <f t="shared" si="6"/>
        <v>3.6494999999999997</v>
      </c>
      <c r="AD37">
        <f>(_xlfn.STDEV.S(AA37,AB37))</f>
        <v>0.1294005409571384</v>
      </c>
      <c r="AF37">
        <f t="shared" si="14"/>
        <v>330</v>
      </c>
      <c r="AG37" s="1">
        <v>3.3069999999999999</v>
      </c>
      <c r="AH37" s="1">
        <v>3.0950000000000002</v>
      </c>
      <c r="AI37" s="1"/>
      <c r="AJ37" s="1">
        <f t="shared" si="7"/>
        <v>3.2010000000000001</v>
      </c>
      <c r="AK37" s="1">
        <f t="shared" si="8"/>
        <v>0.1499066376115479</v>
      </c>
      <c r="AO37" s="1"/>
    </row>
    <row r="38" spans="1:44" x14ac:dyDescent="0.25">
      <c r="A38">
        <f t="shared" si="11"/>
        <v>340</v>
      </c>
      <c r="B38" s="1">
        <v>3.8130000000000002</v>
      </c>
      <c r="C38">
        <v>3.923</v>
      </c>
      <c r="D38" s="1">
        <v>3.8620000000000001</v>
      </c>
      <c r="E38">
        <f t="shared" si="1"/>
        <v>3.8375000000000004</v>
      </c>
      <c r="F38">
        <f t="shared" si="2"/>
        <v>1.7324116139070547E-2</v>
      </c>
      <c r="I38" s="1">
        <v>3.89</v>
      </c>
      <c r="J38" s="1">
        <v>3.4119999999999999</v>
      </c>
      <c r="K38">
        <f t="shared" si="3"/>
        <v>3.6509999999999998</v>
      </c>
      <c r="L38">
        <f t="shared" si="4"/>
        <v>0.33799704140716985</v>
      </c>
      <c r="S38">
        <f t="shared" si="12"/>
        <v>340</v>
      </c>
      <c r="T38" s="1">
        <v>3.5059999999999998</v>
      </c>
      <c r="U38" s="1">
        <v>3.2090000000000001</v>
      </c>
      <c r="V38" s="1">
        <v>3.1920000000000002</v>
      </c>
      <c r="W38">
        <f t="shared" si="5"/>
        <v>3.3023333333333333</v>
      </c>
      <c r="X38">
        <f t="shared" si="0"/>
        <v>0.29774541698124146</v>
      </c>
      <c r="Z38">
        <f t="shared" si="13"/>
        <v>340</v>
      </c>
      <c r="AA38" s="1">
        <v>3.7410000000000001</v>
      </c>
      <c r="AB38" s="1">
        <v>3.5030000000000001</v>
      </c>
      <c r="AC38">
        <f t="shared" si="6"/>
        <v>3.6219999999999999</v>
      </c>
      <c r="AD38">
        <f>(_xlfn.STDEV.S(AA38,AB38))</f>
        <v>0.1682914139223983</v>
      </c>
      <c r="AF38">
        <f t="shared" si="14"/>
        <v>340</v>
      </c>
      <c r="AG38" s="1">
        <v>3.2839999999999998</v>
      </c>
      <c r="AH38" s="1">
        <v>3.0939999999999999</v>
      </c>
      <c r="AI38" s="1"/>
      <c r="AJ38" s="1">
        <f t="shared" si="7"/>
        <v>3.1890000000000001</v>
      </c>
      <c r="AK38" s="1">
        <f t="shared" si="8"/>
        <v>0.134350288425444</v>
      </c>
      <c r="AO38" s="1"/>
    </row>
    <row r="39" spans="1:44" x14ac:dyDescent="0.25">
      <c r="A39">
        <f t="shared" si="11"/>
        <v>350</v>
      </c>
      <c r="B39" s="1">
        <v>3.7629999999999999</v>
      </c>
      <c r="C39">
        <v>3.9079999999999999</v>
      </c>
      <c r="D39" s="1">
        <v>3.8479999999999999</v>
      </c>
      <c r="E39">
        <f t="shared" si="1"/>
        <v>3.8054999999999999</v>
      </c>
      <c r="F39">
        <f t="shared" si="2"/>
        <v>3.0052038200428257E-2</v>
      </c>
      <c r="I39" s="1">
        <v>3.867</v>
      </c>
      <c r="J39" s="1">
        <v>3.3660000000000001</v>
      </c>
      <c r="K39">
        <f t="shared" si="3"/>
        <v>3.6165000000000003</v>
      </c>
      <c r="L39">
        <f t="shared" si="4"/>
        <v>0.35426049737446019</v>
      </c>
      <c r="S39">
        <f t="shared" si="12"/>
        <v>350</v>
      </c>
      <c r="T39" s="1">
        <v>3.4590000000000001</v>
      </c>
      <c r="U39" s="1">
        <v>3.1960000000000002</v>
      </c>
      <c r="V39" s="1">
        <v>3.1709999999999998</v>
      </c>
      <c r="W39">
        <f t="shared" si="5"/>
        <v>3.2753333333333337</v>
      </c>
      <c r="X39">
        <f t="shared" si="0"/>
        <v>0.2609731786985014</v>
      </c>
      <c r="Z39">
        <f t="shared" si="13"/>
        <v>350</v>
      </c>
      <c r="AA39" s="1">
        <v>3.7320000000000002</v>
      </c>
      <c r="AB39" s="1">
        <v>3.4689999999999999</v>
      </c>
      <c r="AC39">
        <f t="shared" si="6"/>
        <v>3.6005000000000003</v>
      </c>
      <c r="AD39">
        <f>(_xlfn.STDEV.S(AA39,AB39))</f>
        <v>0.18596908345206223</v>
      </c>
      <c r="AF39">
        <f t="shared" si="14"/>
        <v>350</v>
      </c>
      <c r="AG39" s="1">
        <v>3.262</v>
      </c>
      <c r="AH39" s="1">
        <v>3.0939999999999999</v>
      </c>
      <c r="AI39" s="1"/>
      <c r="AJ39" s="1">
        <f t="shared" si="7"/>
        <v>3.1779999999999999</v>
      </c>
      <c r="AK39" s="1">
        <f t="shared" si="8"/>
        <v>0.11879393923934009</v>
      </c>
      <c r="AO39" s="1"/>
    </row>
    <row r="40" spans="1:44" x14ac:dyDescent="0.25">
      <c r="A40">
        <f t="shared" si="11"/>
        <v>360</v>
      </c>
      <c r="B40" s="1">
        <v>3.7469999999999999</v>
      </c>
      <c r="C40">
        <v>3.895</v>
      </c>
      <c r="D40" s="1">
        <v>3.8359999999999999</v>
      </c>
      <c r="E40">
        <f t="shared" si="1"/>
        <v>3.7915000000000001</v>
      </c>
      <c r="F40">
        <f t="shared" si="2"/>
        <v>3.146625176280151E-2</v>
      </c>
      <c r="I40" s="1">
        <v>3.8460000000000001</v>
      </c>
      <c r="J40" s="1">
        <v>3.3290000000000002</v>
      </c>
      <c r="K40">
        <f t="shared" si="3"/>
        <v>3.5875000000000004</v>
      </c>
      <c r="L40">
        <f t="shared" si="4"/>
        <v>0.36557420587344497</v>
      </c>
      <c r="S40">
        <f t="shared" si="12"/>
        <v>360</v>
      </c>
      <c r="T40" s="1">
        <v>3.4060000000000001</v>
      </c>
      <c r="U40" s="1">
        <v>3.1829999999999998</v>
      </c>
      <c r="V40" s="1">
        <v>3.157</v>
      </c>
      <c r="W40">
        <f t="shared" si="5"/>
        <v>3.2486666666666668</v>
      </c>
      <c r="X40">
        <f t="shared" si="0"/>
        <v>0.23188215397769055</v>
      </c>
      <c r="Z40">
        <f t="shared" si="13"/>
        <v>360</v>
      </c>
      <c r="AA40" s="1">
        <v>3.7330000000000001</v>
      </c>
      <c r="AB40" s="1">
        <v>3.4249999999999998</v>
      </c>
      <c r="AC40">
        <f t="shared" si="6"/>
        <v>3.5789999999999997</v>
      </c>
      <c r="AD40">
        <f>(_xlfn.STDEV.S(AA40,AB40))</f>
        <v>0.21778888860545684</v>
      </c>
      <c r="AF40">
        <f t="shared" si="14"/>
        <v>360</v>
      </c>
      <c r="AG40" s="1">
        <v>3.234</v>
      </c>
      <c r="AH40" s="1">
        <v>3.0920000000000001</v>
      </c>
      <c r="AI40" s="1"/>
      <c r="AJ40" s="1">
        <f t="shared" si="7"/>
        <v>3.1630000000000003</v>
      </c>
      <c r="AK40" s="1">
        <f t="shared" si="8"/>
        <v>0.10040916292848968</v>
      </c>
      <c r="AO40" s="1"/>
    </row>
    <row r="41" spans="1:44" x14ac:dyDescent="0.25">
      <c r="A41">
        <f t="shared" si="11"/>
        <v>370</v>
      </c>
      <c r="B41" s="1">
        <v>3.7149999999999999</v>
      </c>
      <c r="C41">
        <v>3.8879999999999999</v>
      </c>
      <c r="D41" s="1">
        <v>3.8130000000000002</v>
      </c>
      <c r="E41">
        <f t="shared" si="1"/>
        <v>3.7640000000000002</v>
      </c>
      <c r="F41">
        <f t="shared" si="2"/>
        <v>3.4648232278141095E-2</v>
      </c>
      <c r="I41" s="1">
        <v>3.8170000000000002</v>
      </c>
      <c r="J41" s="1">
        <v>3.2909999999999999</v>
      </c>
      <c r="K41">
        <f t="shared" si="3"/>
        <v>3.5540000000000003</v>
      </c>
      <c r="L41">
        <f t="shared" si="4"/>
        <v>0.37193816690412418</v>
      </c>
      <c r="S41">
        <f t="shared" si="12"/>
        <v>370</v>
      </c>
      <c r="T41" s="1">
        <v>3.3730000000000002</v>
      </c>
      <c r="U41" s="1">
        <v>3.18</v>
      </c>
      <c r="V41" s="1">
        <v>3.1440000000000001</v>
      </c>
      <c r="W41">
        <f t="shared" si="5"/>
        <v>3.2323333333333335</v>
      </c>
      <c r="X41">
        <f t="shared" si="0"/>
        <v>0.19942249956645627</v>
      </c>
      <c r="Z41">
        <f t="shared" si="13"/>
        <v>370</v>
      </c>
      <c r="AA41" s="1">
        <v>3.722</v>
      </c>
      <c r="AB41" s="1">
        <v>3.3980000000000001</v>
      </c>
      <c r="AC41">
        <f t="shared" si="6"/>
        <v>3.56</v>
      </c>
      <c r="AD41">
        <f>(_xlfn.STDEV.S(AA41,AB41))</f>
        <v>0.22910259710444128</v>
      </c>
      <c r="AF41">
        <f t="shared" si="14"/>
        <v>370</v>
      </c>
      <c r="AG41" s="1">
        <v>3.22</v>
      </c>
      <c r="AH41" s="1">
        <v>3.0920000000000001</v>
      </c>
      <c r="AI41" s="1"/>
      <c r="AJ41" s="1">
        <f t="shared" si="7"/>
        <v>3.1560000000000001</v>
      </c>
      <c r="AK41" s="1">
        <f t="shared" si="8"/>
        <v>9.0509667991878165E-2</v>
      </c>
      <c r="AO41" s="1"/>
    </row>
    <row r="42" spans="1:44" x14ac:dyDescent="0.25">
      <c r="A42">
        <f t="shared" si="11"/>
        <v>380</v>
      </c>
      <c r="B42" s="1">
        <v>3.6840000000000002</v>
      </c>
      <c r="C42">
        <v>3.8740000000000001</v>
      </c>
      <c r="D42" s="1">
        <v>3.8</v>
      </c>
      <c r="E42">
        <f t="shared" si="1"/>
        <v>3.742</v>
      </c>
      <c r="F42">
        <f t="shared" si="2"/>
        <v>4.1012193308819639E-2</v>
      </c>
      <c r="I42" s="1">
        <v>3.8130000000000002</v>
      </c>
      <c r="J42" s="1">
        <v>3.2530000000000001</v>
      </c>
      <c r="K42">
        <f t="shared" si="3"/>
        <v>3.5330000000000004</v>
      </c>
      <c r="L42">
        <f t="shared" si="4"/>
        <v>0.39597979746446665</v>
      </c>
      <c r="S42">
        <f t="shared" si="12"/>
        <v>380</v>
      </c>
      <c r="T42" s="1">
        <v>3.3479999999999999</v>
      </c>
      <c r="U42" s="1">
        <v>3.1760000000000002</v>
      </c>
      <c r="V42" s="1">
        <v>3.1379999999999999</v>
      </c>
      <c r="W42">
        <f t="shared" si="5"/>
        <v>3.2206666666666663</v>
      </c>
      <c r="X42">
        <f t="shared" si="0"/>
        <v>0.17539194204219688</v>
      </c>
      <c r="Z42">
        <f t="shared" si="13"/>
        <v>380</v>
      </c>
      <c r="AA42" s="1">
        <v>3.7210000000000001</v>
      </c>
      <c r="AB42" s="1">
        <v>3.363</v>
      </c>
      <c r="AC42">
        <f t="shared" si="6"/>
        <v>3.5419999999999998</v>
      </c>
      <c r="AD42">
        <f>(_xlfn.STDEV.S(AA42,AB42))</f>
        <v>0.25314422766478406</v>
      </c>
      <c r="AF42">
        <f t="shared" si="14"/>
        <v>380</v>
      </c>
      <c r="AG42" s="1">
        <v>3.202</v>
      </c>
      <c r="AH42" s="1">
        <v>3.0920000000000001</v>
      </c>
      <c r="AI42" s="1"/>
      <c r="AJ42" s="1">
        <f t="shared" si="7"/>
        <v>3.1470000000000002</v>
      </c>
      <c r="AK42" s="1">
        <f t="shared" si="8"/>
        <v>7.7781745930520133E-2</v>
      </c>
      <c r="AO42" s="1"/>
    </row>
    <row r="43" spans="1:44" x14ac:dyDescent="0.25">
      <c r="A43">
        <f t="shared" si="11"/>
        <v>390</v>
      </c>
      <c r="B43" s="1">
        <v>3.673</v>
      </c>
      <c r="C43">
        <v>3.8719999999999999</v>
      </c>
      <c r="D43" s="1">
        <v>3.7959999999999998</v>
      </c>
      <c r="E43">
        <f t="shared" si="1"/>
        <v>3.7344999999999997</v>
      </c>
      <c r="F43">
        <f t="shared" si="2"/>
        <v>4.3487067042972435E-2</v>
      </c>
      <c r="I43" s="1">
        <v>3.7970000000000002</v>
      </c>
      <c r="J43" s="1">
        <v>3.2309999999999999</v>
      </c>
      <c r="K43">
        <f t="shared" si="3"/>
        <v>3.5140000000000002</v>
      </c>
      <c r="L43">
        <f t="shared" si="4"/>
        <v>0.40022243815158609</v>
      </c>
      <c r="S43">
        <f t="shared" si="12"/>
        <v>390</v>
      </c>
      <c r="T43" s="1">
        <v>3.3109999999999999</v>
      </c>
      <c r="U43" s="1">
        <v>3.1779999999999999</v>
      </c>
      <c r="V43" s="1">
        <v>3.1280000000000001</v>
      </c>
      <c r="W43">
        <f t="shared" si="5"/>
        <v>3.2056666666666671</v>
      </c>
      <c r="X43">
        <f t="shared" si="0"/>
        <v>0.14819356711184647</v>
      </c>
      <c r="Z43">
        <f t="shared" si="13"/>
        <v>390</v>
      </c>
      <c r="AA43" s="1">
        <v>3.72</v>
      </c>
      <c r="AB43" s="1">
        <v>3.3460000000000001</v>
      </c>
      <c r="AC43">
        <f t="shared" si="6"/>
        <v>3.5330000000000004</v>
      </c>
      <c r="AD43">
        <f>(_xlfn.STDEV.S(AA43,AB43))</f>
        <v>0.26445793616376884</v>
      </c>
      <c r="AF43">
        <f t="shared" si="14"/>
        <v>390</v>
      </c>
      <c r="AG43" s="1">
        <v>3.19</v>
      </c>
      <c r="AH43" s="1">
        <v>3.0920000000000001</v>
      </c>
      <c r="AI43" s="1"/>
      <c r="AJ43" s="1">
        <f t="shared" si="7"/>
        <v>3.141</v>
      </c>
      <c r="AK43" s="1">
        <f t="shared" si="8"/>
        <v>6.9296464556281565E-2</v>
      </c>
      <c r="AO43" s="1"/>
    </row>
    <row r="44" spans="1:44" x14ac:dyDescent="0.25">
      <c r="A44">
        <f t="shared" si="11"/>
        <v>400</v>
      </c>
      <c r="B44" s="1">
        <v>3.6619999999999999</v>
      </c>
      <c r="C44">
        <v>3.8639999999999999</v>
      </c>
      <c r="D44" s="1">
        <v>3.77</v>
      </c>
      <c r="E44">
        <f t="shared" si="1"/>
        <v>3.7160000000000002</v>
      </c>
      <c r="F44">
        <f t="shared" si="2"/>
        <v>3.8183766184073757E-2</v>
      </c>
      <c r="I44" s="1">
        <v>3.7839999999999998</v>
      </c>
      <c r="J44" s="1">
        <v>3.2080000000000002</v>
      </c>
      <c r="K44">
        <f t="shared" si="3"/>
        <v>3.496</v>
      </c>
      <c r="L44">
        <f t="shared" si="4"/>
        <v>0.4072935059634511</v>
      </c>
      <c r="S44">
        <f t="shared" si="12"/>
        <v>400</v>
      </c>
      <c r="T44" s="1">
        <v>3.2869999999999999</v>
      </c>
      <c r="U44" s="1">
        <v>3.1789999999999998</v>
      </c>
      <c r="V44" s="1">
        <v>3.121</v>
      </c>
      <c r="W44">
        <f t="shared" si="5"/>
        <v>3.1956666666666664</v>
      </c>
      <c r="X44">
        <f t="shared" si="0"/>
        <v>0.13197474505879286</v>
      </c>
      <c r="Z44">
        <f t="shared" si="13"/>
        <v>400</v>
      </c>
      <c r="AA44" s="1">
        <v>3.718</v>
      </c>
      <c r="AB44" s="1">
        <v>3.3319999999999999</v>
      </c>
      <c r="AC44">
        <f t="shared" si="6"/>
        <v>3.5249999999999999</v>
      </c>
      <c r="AD44">
        <f>(_xlfn.STDEV.S(AA44,AB44))</f>
        <v>0.27294321753800743</v>
      </c>
      <c r="AG44" s="1">
        <v>3.177</v>
      </c>
      <c r="AI44" s="1"/>
      <c r="AJ44" s="1"/>
      <c r="AK44" s="1"/>
      <c r="AO44" s="1"/>
    </row>
    <row r="45" spans="1:44" x14ac:dyDescent="0.25">
      <c r="A45">
        <f t="shared" si="11"/>
        <v>410</v>
      </c>
      <c r="B45" s="1">
        <v>3.6509999999999998</v>
      </c>
      <c r="C45">
        <v>3.8519999999999999</v>
      </c>
      <c r="D45" s="1">
        <v>3.774</v>
      </c>
      <c r="E45">
        <f t="shared" si="1"/>
        <v>3.7124999999999999</v>
      </c>
      <c r="F45">
        <f t="shared" si="2"/>
        <v>4.3487067042972748E-2</v>
      </c>
      <c r="I45" s="1">
        <v>3.7559999999999998</v>
      </c>
      <c r="J45" s="1">
        <v>3.1949999999999998</v>
      </c>
      <c r="K45">
        <f t="shared" si="3"/>
        <v>3.4754999999999998</v>
      </c>
      <c r="L45">
        <f t="shared" si="4"/>
        <v>0.39668690424565312</v>
      </c>
      <c r="S45">
        <f t="shared" si="12"/>
        <v>410</v>
      </c>
      <c r="T45" s="1">
        <v>3.2730000000000001</v>
      </c>
      <c r="V45" s="1">
        <v>3.1150000000000002</v>
      </c>
      <c r="Z45">
        <f t="shared" si="13"/>
        <v>410</v>
      </c>
      <c r="AA45" s="1">
        <v>3.7130000000000001</v>
      </c>
      <c r="AB45" s="1">
        <v>3.3170000000000002</v>
      </c>
      <c r="AC45">
        <f t="shared" si="6"/>
        <v>3.5150000000000001</v>
      </c>
      <c r="AD45">
        <f>(_xlfn.STDEV.S(AA45,AB45))</f>
        <v>0.28001428534987277</v>
      </c>
      <c r="AG45" s="1">
        <v>3.161</v>
      </c>
      <c r="AI45" s="1"/>
      <c r="AJ45" s="1"/>
      <c r="AK45" s="1"/>
      <c r="AO45" s="1"/>
    </row>
    <row r="46" spans="1:44" x14ac:dyDescent="0.25">
      <c r="A46">
        <f t="shared" si="11"/>
        <v>420</v>
      </c>
      <c r="B46" s="1">
        <v>3.633</v>
      </c>
      <c r="C46">
        <v>3.8479999999999999</v>
      </c>
      <c r="D46" s="1">
        <v>3.762</v>
      </c>
      <c r="E46">
        <f t="shared" si="1"/>
        <v>3.6974999999999998</v>
      </c>
      <c r="F46">
        <f t="shared" si="2"/>
        <v>4.5608387386532161E-2</v>
      </c>
      <c r="I46" s="1">
        <v>3.7570000000000001</v>
      </c>
      <c r="J46" s="1">
        <v>3.181</v>
      </c>
      <c r="K46">
        <f t="shared" si="3"/>
        <v>3.4690000000000003</v>
      </c>
      <c r="L46">
        <f t="shared" si="4"/>
        <v>0.40729350596345143</v>
      </c>
      <c r="S46">
        <f t="shared" si="12"/>
        <v>420</v>
      </c>
      <c r="T46" s="1">
        <v>3.258</v>
      </c>
      <c r="V46" s="1">
        <v>3.1080000000000001</v>
      </c>
      <c r="Z46">
        <f t="shared" si="13"/>
        <v>420</v>
      </c>
      <c r="AA46" s="1">
        <v>3.7090000000000001</v>
      </c>
      <c r="AB46" s="1">
        <v>3.306</v>
      </c>
      <c r="AC46">
        <f t="shared" si="6"/>
        <v>3.5075000000000003</v>
      </c>
      <c r="AD46">
        <f>(_xlfn.STDEV.S(AA46,AB46))</f>
        <v>0.28496403281817867</v>
      </c>
      <c r="AG46" s="1">
        <v>3.1429999999999998</v>
      </c>
      <c r="AI46" s="1"/>
      <c r="AJ46" s="1"/>
      <c r="AK46" s="1"/>
      <c r="AO46" s="1"/>
    </row>
    <row r="47" spans="1:44" x14ac:dyDescent="0.25">
      <c r="A47">
        <f t="shared" si="11"/>
        <v>430</v>
      </c>
      <c r="B47" s="1">
        <v>3.6219999999999999</v>
      </c>
      <c r="C47">
        <v>3.8410000000000002</v>
      </c>
      <c r="D47" s="1">
        <v>3.7509999999999999</v>
      </c>
      <c r="E47">
        <f t="shared" si="1"/>
        <v>3.6864999999999997</v>
      </c>
      <c r="F47">
        <f t="shared" si="2"/>
        <v>4.5608387386532161E-2</v>
      </c>
      <c r="I47" s="1">
        <v>3.7480000000000002</v>
      </c>
      <c r="J47" s="1">
        <v>3.1680000000000001</v>
      </c>
      <c r="K47">
        <f t="shared" si="3"/>
        <v>3.4580000000000002</v>
      </c>
      <c r="L47">
        <f t="shared" si="4"/>
        <v>0.41012193308819761</v>
      </c>
      <c r="S47">
        <f t="shared" si="12"/>
        <v>430</v>
      </c>
      <c r="T47" s="1">
        <v>3.2440000000000002</v>
      </c>
      <c r="V47" s="1">
        <v>3.1040000000000001</v>
      </c>
      <c r="Z47">
        <f t="shared" si="13"/>
        <v>430</v>
      </c>
      <c r="AA47" s="1">
        <v>3.706</v>
      </c>
      <c r="AB47" s="1">
        <v>3.2970000000000002</v>
      </c>
      <c r="AC47">
        <f t="shared" si="6"/>
        <v>3.5015000000000001</v>
      </c>
      <c r="AD47">
        <f>(_xlfn.STDEV.S(AA47,AB47))</f>
        <v>0.28920667350529783</v>
      </c>
      <c r="AG47" s="1">
        <v>3.13</v>
      </c>
      <c r="AI47" s="1"/>
      <c r="AJ47" s="1"/>
      <c r="AK47" s="1"/>
      <c r="AO47" s="1"/>
    </row>
    <row r="48" spans="1:44" x14ac:dyDescent="0.25">
      <c r="A48">
        <f t="shared" si="11"/>
        <v>440</v>
      </c>
      <c r="B48" s="1">
        <v>3.617</v>
      </c>
      <c r="C48">
        <v>3.835</v>
      </c>
      <c r="D48" s="1">
        <v>3.7469999999999999</v>
      </c>
      <c r="E48">
        <f t="shared" si="1"/>
        <v>3.6819999999999999</v>
      </c>
      <c r="F48">
        <f t="shared" si="2"/>
        <v>4.5961940777125551E-2</v>
      </c>
      <c r="I48" s="1">
        <v>3.746</v>
      </c>
      <c r="J48" s="1">
        <v>3.1579999999999999</v>
      </c>
      <c r="K48">
        <f t="shared" si="3"/>
        <v>3.452</v>
      </c>
      <c r="L48">
        <f t="shared" si="4"/>
        <v>0.41577878733769003</v>
      </c>
      <c r="S48">
        <f t="shared" si="12"/>
        <v>440</v>
      </c>
      <c r="T48" s="1">
        <v>3.2320000000000002</v>
      </c>
      <c r="V48" s="1">
        <v>3.0990000000000002</v>
      </c>
      <c r="Z48">
        <f t="shared" si="13"/>
        <v>440</v>
      </c>
      <c r="AA48" s="1">
        <v>3.7050000000000001</v>
      </c>
      <c r="AB48" s="1">
        <v>3.2869999999999999</v>
      </c>
      <c r="AC48">
        <f t="shared" si="6"/>
        <v>3.496</v>
      </c>
      <c r="AD48">
        <f>(_xlfn.STDEV.S(AA48,AB48))</f>
        <v>0.29557063453597698</v>
      </c>
      <c r="AG48" s="1">
        <v>3.121</v>
      </c>
      <c r="AI48" s="1"/>
      <c r="AJ48" s="1"/>
      <c r="AK48" s="1"/>
      <c r="AO48" s="1"/>
    </row>
    <row r="49" spans="1:41" x14ac:dyDescent="0.25">
      <c r="A49">
        <f t="shared" si="11"/>
        <v>450</v>
      </c>
      <c r="B49" s="1">
        <v>3.6160000000000001</v>
      </c>
      <c r="C49">
        <v>3.827</v>
      </c>
      <c r="D49" s="1">
        <v>3.7320000000000002</v>
      </c>
      <c r="E49">
        <f t="shared" si="1"/>
        <v>3.6740000000000004</v>
      </c>
      <c r="F49">
        <f t="shared" si="2"/>
        <v>4.1012193308819951E-2</v>
      </c>
      <c r="I49" s="1">
        <v>3.7370000000000001</v>
      </c>
      <c r="J49" s="1">
        <v>3.1520000000000001</v>
      </c>
      <c r="K49">
        <f t="shared" si="3"/>
        <v>3.4445000000000001</v>
      </c>
      <c r="L49">
        <f t="shared" si="4"/>
        <v>0.41365746699413025</v>
      </c>
      <c r="S49">
        <f t="shared" si="12"/>
        <v>450</v>
      </c>
      <c r="T49" s="1">
        <v>3.222</v>
      </c>
      <c r="V49" s="1">
        <v>3.0960000000000001</v>
      </c>
      <c r="Z49">
        <f t="shared" si="13"/>
        <v>450</v>
      </c>
      <c r="AA49" s="1">
        <v>3.7010000000000001</v>
      </c>
      <c r="AB49" s="1">
        <v>3.2810000000000001</v>
      </c>
      <c r="AC49">
        <f t="shared" si="6"/>
        <v>3.4910000000000001</v>
      </c>
      <c r="AD49">
        <f>(_xlfn.STDEV.S(AA49,AB49))</f>
        <v>0.29698484809834991</v>
      </c>
      <c r="AG49" s="1">
        <v>3.1150000000000002</v>
      </c>
      <c r="AI49" s="1"/>
      <c r="AJ49" s="1"/>
      <c r="AK49" s="1"/>
      <c r="AO49" s="1"/>
    </row>
    <row r="50" spans="1:41" x14ac:dyDescent="0.25">
      <c r="A50">
        <f t="shared" si="11"/>
        <v>460</v>
      </c>
      <c r="B50" s="1">
        <v>3.601</v>
      </c>
      <c r="C50">
        <v>3.827</v>
      </c>
      <c r="D50" s="1">
        <v>3.7149999999999999</v>
      </c>
      <c r="E50">
        <f t="shared" si="1"/>
        <v>3.6579999999999999</v>
      </c>
      <c r="F50">
        <f t="shared" si="2"/>
        <v>4.030508652763317E-2</v>
      </c>
      <c r="I50" s="1">
        <v>3.7290000000000001</v>
      </c>
      <c r="J50" s="1">
        <v>3.145</v>
      </c>
      <c r="K50">
        <f t="shared" si="3"/>
        <v>3.4370000000000003</v>
      </c>
      <c r="L50">
        <f t="shared" si="4"/>
        <v>0.41295036021294379</v>
      </c>
      <c r="S50">
        <f t="shared" si="12"/>
        <v>460</v>
      </c>
      <c r="T50" s="1">
        <v>3.2109999999999999</v>
      </c>
      <c r="V50" s="1">
        <v>3.093</v>
      </c>
      <c r="Z50">
        <f t="shared" si="13"/>
        <v>460</v>
      </c>
      <c r="AA50" s="1">
        <v>3.6989999999999998</v>
      </c>
      <c r="AB50" s="1">
        <v>3.2789999999999999</v>
      </c>
      <c r="AC50">
        <f t="shared" si="6"/>
        <v>3.4889999999999999</v>
      </c>
      <c r="AD50">
        <f>(_xlfn.STDEV.S(AA50,AB50))</f>
        <v>0.29698484809834991</v>
      </c>
      <c r="AG50" s="1">
        <v>3.1080000000000001</v>
      </c>
      <c r="AI50" s="1"/>
      <c r="AJ50" s="1"/>
      <c r="AK50" s="1"/>
      <c r="AO50" s="1"/>
    </row>
    <row r="51" spans="1:41" x14ac:dyDescent="0.25">
      <c r="A51">
        <f t="shared" si="11"/>
        <v>470</v>
      </c>
      <c r="B51" s="1">
        <v>3.6150000000000002</v>
      </c>
      <c r="C51">
        <v>3.8170000000000002</v>
      </c>
      <c r="D51" s="1">
        <v>3.7080000000000002</v>
      </c>
      <c r="E51">
        <f t="shared" si="1"/>
        <v>3.6615000000000002</v>
      </c>
      <c r="F51">
        <f t="shared" si="2"/>
        <v>3.2880465325174447E-2</v>
      </c>
      <c r="I51" s="1">
        <v>3.7229999999999999</v>
      </c>
      <c r="J51" s="1">
        <v>3.1389999999999998</v>
      </c>
      <c r="K51">
        <f t="shared" si="3"/>
        <v>3.431</v>
      </c>
      <c r="L51">
        <f t="shared" si="4"/>
        <v>0.41295036021294379</v>
      </c>
      <c r="S51">
        <f t="shared" si="12"/>
        <v>470</v>
      </c>
      <c r="T51" s="1">
        <v>3.202</v>
      </c>
      <c r="V51" s="1">
        <v>3.089</v>
      </c>
      <c r="Z51">
        <f t="shared" si="13"/>
        <v>470</v>
      </c>
      <c r="AA51" s="1">
        <v>3.6970000000000001</v>
      </c>
      <c r="AB51" s="1">
        <v>3.2759999999999998</v>
      </c>
      <c r="AC51">
        <f t="shared" si="6"/>
        <v>3.4864999999999999</v>
      </c>
      <c r="AD51">
        <f>(_xlfn.STDEV.S(AA51,AB51))</f>
        <v>0.2976919548795367</v>
      </c>
      <c r="AG51" s="1">
        <v>3.1059999999999999</v>
      </c>
      <c r="AI51" s="1"/>
      <c r="AJ51" s="1"/>
      <c r="AK51" s="1"/>
      <c r="AO51" s="1"/>
    </row>
    <row r="52" spans="1:41" x14ac:dyDescent="0.25">
      <c r="A52">
        <f t="shared" si="11"/>
        <v>480</v>
      </c>
      <c r="B52" s="1">
        <v>3.59</v>
      </c>
      <c r="C52">
        <v>3.8170000000000002</v>
      </c>
      <c r="D52" s="1">
        <v>3.6989999999999998</v>
      </c>
      <c r="E52">
        <f t="shared" si="1"/>
        <v>3.6444999999999999</v>
      </c>
      <c r="F52">
        <f t="shared" si="2"/>
        <v>3.8537319574666835E-2</v>
      </c>
      <c r="I52" s="1">
        <v>3.722</v>
      </c>
      <c r="J52" s="1">
        <v>3.133</v>
      </c>
      <c r="K52">
        <f t="shared" si="3"/>
        <v>3.4275000000000002</v>
      </c>
      <c r="L52">
        <f t="shared" si="4"/>
        <v>0.41648589411887643</v>
      </c>
      <c r="S52">
        <f t="shared" si="12"/>
        <v>480</v>
      </c>
      <c r="T52" s="1">
        <v>3.198</v>
      </c>
      <c r="V52" s="1">
        <v>3.0870000000000002</v>
      </c>
      <c r="Z52">
        <f t="shared" si="13"/>
        <v>480</v>
      </c>
      <c r="AA52" s="1">
        <v>3.694</v>
      </c>
      <c r="AB52" s="1">
        <v>3.274</v>
      </c>
      <c r="AC52">
        <f t="shared" si="6"/>
        <v>3.484</v>
      </c>
      <c r="AD52">
        <f>(_xlfn.STDEV.S(AA52,AB52))</f>
        <v>0.29698484809834991</v>
      </c>
      <c r="AG52" s="1">
        <v>3.1030000000000002</v>
      </c>
      <c r="AI52" s="1"/>
      <c r="AJ52" s="1"/>
      <c r="AK52" s="1"/>
    </row>
    <row r="53" spans="1:41" x14ac:dyDescent="0.25">
      <c r="A53">
        <f t="shared" si="11"/>
        <v>490</v>
      </c>
      <c r="B53" s="1">
        <v>3.5960000000000001</v>
      </c>
      <c r="C53">
        <v>3.8069999999999999</v>
      </c>
      <c r="D53" s="1">
        <v>3.6909999999999998</v>
      </c>
      <c r="E53">
        <f t="shared" si="1"/>
        <v>3.6435</v>
      </c>
      <c r="F53">
        <f t="shared" si="2"/>
        <v>3.3587572106360923E-2</v>
      </c>
      <c r="I53" s="1">
        <v>3.72</v>
      </c>
      <c r="J53" s="1">
        <v>3.1269999999999998</v>
      </c>
      <c r="K53">
        <f t="shared" si="3"/>
        <v>3.4234999999999998</v>
      </c>
      <c r="L53">
        <f t="shared" si="4"/>
        <v>0.419314321243623</v>
      </c>
      <c r="S53">
        <f t="shared" si="12"/>
        <v>490</v>
      </c>
      <c r="T53" s="1">
        <v>3.1909999999999998</v>
      </c>
      <c r="V53" s="1">
        <v>3.085</v>
      </c>
      <c r="Z53">
        <f t="shared" si="13"/>
        <v>490</v>
      </c>
      <c r="AA53" s="1">
        <v>3.6920000000000002</v>
      </c>
      <c r="AB53" s="1">
        <v>3.2730000000000001</v>
      </c>
      <c r="AC53">
        <f t="shared" si="6"/>
        <v>3.4824999999999999</v>
      </c>
      <c r="AD53">
        <f>(_xlfn.STDEV.S(AA53,AB53))</f>
        <v>0.29627774131716345</v>
      </c>
      <c r="AG53" s="1">
        <v>3.0979999999999999</v>
      </c>
      <c r="AI53" s="1"/>
      <c r="AJ53" s="1"/>
      <c r="AK53" s="1"/>
    </row>
    <row r="54" spans="1:41" x14ac:dyDescent="0.25">
      <c r="A54">
        <f t="shared" si="11"/>
        <v>500</v>
      </c>
      <c r="B54" s="1">
        <v>3.593</v>
      </c>
      <c r="C54">
        <v>3.7970000000000002</v>
      </c>
      <c r="D54" s="1">
        <v>3.6850000000000001</v>
      </c>
      <c r="E54">
        <f t="shared" si="1"/>
        <v>3.6390000000000002</v>
      </c>
      <c r="F54">
        <f t="shared" si="2"/>
        <v>3.2526911934581369E-2</v>
      </c>
      <c r="I54" s="1">
        <v>3.7120000000000002</v>
      </c>
      <c r="J54" s="1">
        <v>3.121</v>
      </c>
      <c r="K54">
        <f t="shared" si="3"/>
        <v>3.4165000000000001</v>
      </c>
      <c r="L54">
        <f t="shared" si="4"/>
        <v>0.41790010768124974</v>
      </c>
      <c r="S54">
        <f t="shared" si="12"/>
        <v>500</v>
      </c>
      <c r="T54" s="1">
        <v>3.1859999999999999</v>
      </c>
      <c r="V54" s="1">
        <v>3.0840000000000001</v>
      </c>
      <c r="Z54">
        <f t="shared" si="13"/>
        <v>500</v>
      </c>
      <c r="AA54" s="1">
        <v>3.6920000000000002</v>
      </c>
      <c r="AB54" s="1">
        <v>3.2730000000000001</v>
      </c>
      <c r="AC54">
        <f t="shared" si="6"/>
        <v>3.4824999999999999</v>
      </c>
      <c r="AD54">
        <f>(_xlfn.STDEV.S(AA54,AB54))</f>
        <v>0.29627774131716345</v>
      </c>
      <c r="AG54" s="1">
        <v>3.0960000000000001</v>
      </c>
      <c r="AI54" s="1"/>
      <c r="AJ54" s="1"/>
      <c r="AK54" s="1"/>
    </row>
    <row r="55" spans="1:41" x14ac:dyDescent="0.25">
      <c r="A55">
        <f t="shared" si="11"/>
        <v>510</v>
      </c>
      <c r="B55" s="1">
        <v>3.605</v>
      </c>
      <c r="C55">
        <v>3.8010000000000002</v>
      </c>
      <c r="D55" s="1">
        <v>3.661</v>
      </c>
      <c r="E55">
        <f t="shared" si="1"/>
        <v>3.633</v>
      </c>
      <c r="F55">
        <f t="shared" si="2"/>
        <v>1.9798989873223347E-2</v>
      </c>
      <c r="I55" s="1">
        <v>3.722</v>
      </c>
      <c r="J55" s="1">
        <v>3.1190000000000002</v>
      </c>
      <c r="K55">
        <f t="shared" si="3"/>
        <v>3.4205000000000001</v>
      </c>
      <c r="L55">
        <f t="shared" si="4"/>
        <v>0.42638538905548795</v>
      </c>
      <c r="S55">
        <f t="shared" si="12"/>
        <v>510</v>
      </c>
      <c r="T55" s="1">
        <v>3.18</v>
      </c>
      <c r="V55" s="1">
        <v>3.0830000000000002</v>
      </c>
      <c r="Z55">
        <f t="shared" si="13"/>
        <v>510</v>
      </c>
      <c r="AA55" s="1">
        <v>3.6909999999999998</v>
      </c>
      <c r="AB55" s="1">
        <v>3.278</v>
      </c>
      <c r="AC55">
        <f t="shared" si="6"/>
        <v>3.4844999999999997</v>
      </c>
      <c r="AD55">
        <f>(_xlfn.STDEV.S(AA55,AB55))</f>
        <v>0.29203510063004401</v>
      </c>
      <c r="AG55" s="1">
        <v>3.093</v>
      </c>
      <c r="AI55" s="1"/>
      <c r="AJ55" s="1"/>
      <c r="AK55" s="1"/>
    </row>
    <row r="56" spans="1:41" x14ac:dyDescent="0.25">
      <c r="A56">
        <f t="shared" si="11"/>
        <v>520</v>
      </c>
      <c r="B56" s="1">
        <v>3.589</v>
      </c>
      <c r="C56">
        <v>3.7989999999999999</v>
      </c>
      <c r="D56" s="1">
        <v>3.6739999999999999</v>
      </c>
      <c r="E56">
        <f t="shared" si="1"/>
        <v>3.6315</v>
      </c>
      <c r="F56">
        <f t="shared" si="2"/>
        <v>3.0052038200428257E-2</v>
      </c>
      <c r="I56" s="1">
        <v>3.722</v>
      </c>
      <c r="J56" s="1">
        <v>3.117</v>
      </c>
      <c r="K56">
        <f t="shared" si="3"/>
        <v>3.4195000000000002</v>
      </c>
      <c r="L56">
        <f t="shared" si="4"/>
        <v>0.42779960261786121</v>
      </c>
      <c r="S56">
        <f t="shared" si="12"/>
        <v>520</v>
      </c>
      <c r="T56" s="1">
        <v>3.1779999999999999</v>
      </c>
      <c r="V56" s="1">
        <v>3.0819999999999999</v>
      </c>
      <c r="AB56" s="1">
        <v>3.28</v>
      </c>
      <c r="AG56" s="1">
        <v>3.089</v>
      </c>
      <c r="AI56" s="1"/>
      <c r="AJ56" s="1"/>
      <c r="AK56" s="1"/>
    </row>
    <row r="57" spans="1:41" x14ac:dyDescent="0.25">
      <c r="A57">
        <f t="shared" si="11"/>
        <v>530</v>
      </c>
      <c r="B57" s="1">
        <v>3.6</v>
      </c>
      <c r="C57">
        <v>3.7909999999999999</v>
      </c>
      <c r="D57" s="1">
        <v>3.6779999999999999</v>
      </c>
      <c r="E57">
        <f t="shared" si="1"/>
        <v>3.6390000000000002</v>
      </c>
      <c r="F57">
        <f t="shared" si="2"/>
        <v>2.7577164466275457E-2</v>
      </c>
      <c r="J57" s="1">
        <v>3.1150000000000002</v>
      </c>
      <c r="S57">
        <f t="shared" si="12"/>
        <v>530</v>
      </c>
      <c r="T57" s="1">
        <v>3.173</v>
      </c>
      <c r="V57" s="1">
        <v>3.081</v>
      </c>
      <c r="AB57" s="1">
        <v>3.2869999999999999</v>
      </c>
      <c r="AG57" s="1">
        <v>3.0880000000000001</v>
      </c>
      <c r="AI57" s="1"/>
      <c r="AJ57" s="1"/>
      <c r="AK57" s="1"/>
    </row>
    <row r="58" spans="1:41" x14ac:dyDescent="0.25">
      <c r="A58">
        <f t="shared" si="11"/>
        <v>540</v>
      </c>
      <c r="B58" s="1">
        <v>3.5990000000000002</v>
      </c>
      <c r="C58">
        <v>3.786</v>
      </c>
      <c r="D58" s="1">
        <v>3.6579999999999999</v>
      </c>
      <c r="E58">
        <f t="shared" si="1"/>
        <v>3.6284999999999998</v>
      </c>
      <c r="F58">
        <f t="shared" si="2"/>
        <v>2.0859650045002894E-2</v>
      </c>
      <c r="J58" s="1">
        <v>3.1120000000000001</v>
      </c>
      <c r="S58">
        <f t="shared" si="12"/>
        <v>540</v>
      </c>
      <c r="T58" s="1">
        <v>3.17</v>
      </c>
      <c r="V58" s="1">
        <v>3.0790000000000002</v>
      </c>
      <c r="AB58" s="1">
        <v>3.294</v>
      </c>
      <c r="AG58" s="1">
        <v>3.0840000000000001</v>
      </c>
      <c r="AI58" s="1"/>
      <c r="AJ58" s="1"/>
      <c r="AK58" s="1"/>
    </row>
    <row r="59" spans="1:41" x14ac:dyDescent="0.25">
      <c r="A59">
        <f t="shared" si="11"/>
        <v>550</v>
      </c>
      <c r="C59">
        <v>3.7850000000000001</v>
      </c>
      <c r="D59" s="1">
        <v>3.645</v>
      </c>
      <c r="J59" s="1">
        <v>3.1110000000000002</v>
      </c>
      <c r="S59">
        <f t="shared" si="12"/>
        <v>550</v>
      </c>
      <c r="T59" s="1">
        <v>3.1669999999999998</v>
      </c>
      <c r="V59" s="1">
        <v>3.0790000000000002</v>
      </c>
      <c r="AB59" s="1">
        <v>3.2959999999999998</v>
      </c>
      <c r="AG59" s="1">
        <v>3.0840000000000001</v>
      </c>
      <c r="AI59" s="1"/>
      <c r="AJ59" s="1"/>
      <c r="AK59" s="1"/>
    </row>
    <row r="60" spans="1:41" x14ac:dyDescent="0.25">
      <c r="A60">
        <f t="shared" si="11"/>
        <v>560</v>
      </c>
      <c r="C60">
        <v>3.7810000000000001</v>
      </c>
      <c r="D60" s="1">
        <v>3.6339999999999999</v>
      </c>
      <c r="J60" s="1">
        <v>3.109</v>
      </c>
      <c r="S60">
        <f t="shared" si="12"/>
        <v>560</v>
      </c>
      <c r="T60" s="1">
        <v>3.1659999999999999</v>
      </c>
      <c r="V60" s="1">
        <v>3.077</v>
      </c>
      <c r="AB60" s="1">
        <v>3.3050000000000002</v>
      </c>
      <c r="AG60" s="1">
        <v>3.0840000000000001</v>
      </c>
      <c r="AI60" s="1"/>
      <c r="AJ60" s="1"/>
      <c r="AK60" s="1"/>
    </row>
    <row r="61" spans="1:41" x14ac:dyDescent="0.25">
      <c r="A61">
        <f t="shared" si="11"/>
        <v>570</v>
      </c>
      <c r="C61">
        <v>3.78</v>
      </c>
      <c r="D61" s="1">
        <v>3.6280000000000001</v>
      </c>
      <c r="J61" s="1">
        <v>3.1070000000000002</v>
      </c>
      <c r="S61">
        <f t="shared" si="12"/>
        <v>570</v>
      </c>
      <c r="T61" s="1">
        <v>3.1629999999999998</v>
      </c>
      <c r="V61" s="1">
        <v>3.077</v>
      </c>
      <c r="AB61" s="1">
        <v>3.3090000000000002</v>
      </c>
      <c r="AG61" s="1">
        <v>3.0840000000000001</v>
      </c>
      <c r="AI61" s="1"/>
      <c r="AJ61" s="1"/>
      <c r="AK61" s="1"/>
    </row>
    <row r="62" spans="1:41" x14ac:dyDescent="0.25">
      <c r="A62">
        <f t="shared" si="11"/>
        <v>580</v>
      </c>
      <c r="C62">
        <v>3.774</v>
      </c>
      <c r="D62" s="1">
        <v>3.649</v>
      </c>
      <c r="S62">
        <f t="shared" si="12"/>
        <v>580</v>
      </c>
      <c r="T62" s="1">
        <v>3.1619999999999999</v>
      </c>
      <c r="V62" s="1">
        <v>3.077</v>
      </c>
      <c r="AB62" s="1">
        <v>3.3149999999999999</v>
      </c>
      <c r="AI62" s="1"/>
    </row>
    <row r="63" spans="1:41" x14ac:dyDescent="0.25">
      <c r="A63">
        <f t="shared" si="11"/>
        <v>590</v>
      </c>
      <c r="C63">
        <v>3.7709999999999999</v>
      </c>
      <c r="D63" s="1">
        <v>3.625</v>
      </c>
      <c r="T63" s="1">
        <v>3.161</v>
      </c>
      <c r="AB63" s="1">
        <v>3.3239999999999998</v>
      </c>
      <c r="AI63" s="1"/>
    </row>
    <row r="64" spans="1:41" x14ac:dyDescent="0.25">
      <c r="A64">
        <f t="shared" si="11"/>
        <v>600</v>
      </c>
      <c r="C64">
        <v>3.766</v>
      </c>
      <c r="D64" s="1">
        <v>3.617</v>
      </c>
      <c r="T64" s="1">
        <v>3.16</v>
      </c>
      <c r="AB64" s="1">
        <v>3.3330000000000002</v>
      </c>
      <c r="AI64" s="1"/>
    </row>
    <row r="65" spans="1:35" x14ac:dyDescent="0.25">
      <c r="A65">
        <f t="shared" si="11"/>
        <v>610</v>
      </c>
      <c r="C65">
        <v>3.77</v>
      </c>
      <c r="D65" s="1">
        <v>3.62</v>
      </c>
      <c r="T65" s="1">
        <v>3.1579999999999999</v>
      </c>
      <c r="AB65" s="1">
        <v>3.3370000000000002</v>
      </c>
      <c r="AI65" s="1"/>
    </row>
    <row r="66" spans="1:35" x14ac:dyDescent="0.25">
      <c r="A66">
        <f t="shared" si="11"/>
        <v>620</v>
      </c>
      <c r="C66">
        <v>3.7709999999999999</v>
      </c>
      <c r="D66" s="1">
        <v>3.62</v>
      </c>
      <c r="T66" s="1">
        <v>3.157</v>
      </c>
      <c r="AB66" s="1">
        <v>3.3460000000000001</v>
      </c>
      <c r="AI66" s="1"/>
    </row>
    <row r="67" spans="1:35" x14ac:dyDescent="0.25">
      <c r="C67">
        <v>3.7650000000000001</v>
      </c>
      <c r="D67" s="1">
        <v>3.5630000000000002</v>
      </c>
      <c r="T67" s="1">
        <v>3.1560000000000001</v>
      </c>
      <c r="AB67" s="1">
        <v>3.3530000000000002</v>
      </c>
      <c r="AI67" s="1"/>
    </row>
    <row r="68" spans="1:35" x14ac:dyDescent="0.25">
      <c r="C68">
        <v>3.762</v>
      </c>
      <c r="D68" s="1">
        <v>3.6139999999999999</v>
      </c>
      <c r="T68" s="1">
        <v>3.1560000000000001</v>
      </c>
      <c r="AB68" s="1">
        <v>3.3620000000000001</v>
      </c>
      <c r="AI68" s="1"/>
    </row>
    <row r="69" spans="1:35" x14ac:dyDescent="0.25">
      <c r="C69">
        <v>3.762</v>
      </c>
      <c r="D69" s="1">
        <v>3.6160000000000001</v>
      </c>
      <c r="AB69" s="1">
        <v>3.3690000000000002</v>
      </c>
      <c r="AI69" s="1"/>
    </row>
    <row r="70" spans="1:35" x14ac:dyDescent="0.25">
      <c r="C70">
        <v>3.76</v>
      </c>
      <c r="D70" s="1">
        <v>3.6070000000000002</v>
      </c>
      <c r="AB70" s="1">
        <v>3.3759999999999999</v>
      </c>
      <c r="AI70" s="1"/>
    </row>
    <row r="71" spans="1:35" x14ac:dyDescent="0.25">
      <c r="C71">
        <v>3.76</v>
      </c>
      <c r="D71" s="1">
        <v>3.6040000000000001</v>
      </c>
      <c r="AB71" s="1">
        <v>3.3839999999999999</v>
      </c>
      <c r="AI71" s="1"/>
    </row>
    <row r="72" spans="1:35" x14ac:dyDescent="0.25">
      <c r="C72">
        <v>3.7570000000000001</v>
      </c>
      <c r="D72" s="1">
        <v>3.6139999999999999</v>
      </c>
      <c r="AI72" s="1"/>
    </row>
    <row r="73" spans="1:35" x14ac:dyDescent="0.25">
      <c r="C73">
        <v>3.7549999999999999</v>
      </c>
      <c r="D73" s="1">
        <v>3.6120000000000001</v>
      </c>
    </row>
    <row r="74" spans="1:35" x14ac:dyDescent="0.25">
      <c r="C74">
        <v>3.7570000000000001</v>
      </c>
      <c r="D74" s="1">
        <v>3.6110000000000002</v>
      </c>
    </row>
    <row r="75" spans="1:35" x14ac:dyDescent="0.25">
      <c r="C75">
        <v>3.7559999999999998</v>
      </c>
      <c r="D75" s="1">
        <v>3.6139999999999999</v>
      </c>
    </row>
    <row r="76" spans="1:35" x14ac:dyDescent="0.25">
      <c r="C76">
        <v>3.7490000000000001</v>
      </c>
      <c r="D76" s="1">
        <v>3.6110000000000002</v>
      </c>
    </row>
    <row r="77" spans="1:35" x14ac:dyDescent="0.25">
      <c r="D77" s="1">
        <v>3.6120000000000001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U8" sqref="U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2017-08-17T09:50:59Z</dcterms:modified>
</cp:coreProperties>
</file>