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G:\Research Outputs\REPDAMS\Research Data Management\Data Catalogue\DOI Data\123238-5\"/>
    </mc:Choice>
  </mc:AlternateContent>
  <xr:revisionPtr revIDLastSave="0" documentId="8_{CF72AE58-875E-4CB9-90F7-F95E32BF73A7}" xr6:coauthVersionLast="32" xr6:coauthVersionMax="32" xr10:uidLastSave="{00000000-0000-0000-0000-000000000000}"/>
  <bookViews>
    <workbookView xWindow="0" yWindow="0" windowWidth="16380" windowHeight="8190" tabRatio="14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" i="1" l="1"/>
  <c r="D2" i="1"/>
  <c r="E2" i="1" s="1"/>
  <c r="C3" i="1"/>
  <c r="D3" i="1" s="1"/>
  <c r="E3" i="1" s="1"/>
  <c r="D4" i="1"/>
  <c r="E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M7" i="1" l="1"/>
  <c r="H8" i="1"/>
  <c r="M9" i="1"/>
  <c r="H10" i="1"/>
  <c r="M11" i="1"/>
  <c r="H12" i="1"/>
  <c r="M13" i="1"/>
  <c r="H14" i="1"/>
  <c r="M15" i="1"/>
  <c r="H18" i="1"/>
  <c r="H20" i="1"/>
  <c r="H22" i="1"/>
  <c r="M23" i="1"/>
  <c r="M25" i="1"/>
  <c r="H11" i="1"/>
  <c r="M14" i="1"/>
  <c r="M16" i="1"/>
  <c r="H23" i="1"/>
  <c r="M24" i="1"/>
  <c r="H25" i="1"/>
  <c r="M26" i="1"/>
  <c r="M17" i="1"/>
  <c r="M19" i="1"/>
  <c r="H24" i="1"/>
  <c r="H26" i="1"/>
  <c r="H7" i="1"/>
  <c r="M8" i="1"/>
  <c r="H9" i="1"/>
  <c r="M10" i="1"/>
  <c r="M12" i="1"/>
  <c r="H13" i="1"/>
  <c r="H15" i="1"/>
  <c r="H17" i="1"/>
  <c r="M18" i="1"/>
  <c r="H19" i="1"/>
  <c r="M20" i="1"/>
  <c r="H21" i="1"/>
  <c r="M22" i="1"/>
  <c r="H16" i="1"/>
  <c r="M21" i="1"/>
  <c r="E7" i="1"/>
  <c r="L7" i="1"/>
  <c r="E9" i="1"/>
  <c r="L9" i="1"/>
  <c r="E11" i="1"/>
  <c r="L11" i="1"/>
  <c r="E13" i="1"/>
  <c r="L13" i="1"/>
  <c r="E15" i="1"/>
  <c r="L15" i="1"/>
  <c r="E17" i="1"/>
  <c r="L17" i="1"/>
  <c r="E19" i="1"/>
  <c r="L19" i="1"/>
  <c r="E21" i="1"/>
  <c r="L21" i="1"/>
  <c r="E23" i="1"/>
  <c r="L23" i="1"/>
  <c r="E25" i="1"/>
  <c r="L25" i="1"/>
  <c r="E8" i="1"/>
  <c r="L8" i="1"/>
  <c r="E10" i="1"/>
  <c r="L10" i="1"/>
  <c r="E12" i="1"/>
  <c r="L12" i="1"/>
  <c r="E14" i="1"/>
  <c r="L14" i="1"/>
  <c r="E16" i="1"/>
  <c r="L16" i="1"/>
  <c r="E18" i="1"/>
  <c r="L18" i="1"/>
  <c r="E20" i="1"/>
  <c r="L20" i="1"/>
  <c r="E22" i="1"/>
  <c r="L22" i="1"/>
  <c r="E24" i="1"/>
  <c r="L24" i="1"/>
  <c r="E26" i="1"/>
  <c r="L26" i="1"/>
  <c r="G8" i="1" l="1"/>
  <c r="G10" i="1"/>
  <c r="G12" i="1"/>
  <c r="G14" i="1"/>
  <c r="G16" i="1"/>
  <c r="G18" i="1"/>
  <c r="G20" i="1"/>
  <c r="G22" i="1"/>
  <c r="G24" i="1"/>
  <c r="G26" i="1"/>
  <c r="G7" i="1"/>
  <c r="G9" i="1"/>
  <c r="G11" i="1"/>
  <c r="G13" i="1"/>
  <c r="G15" i="1"/>
  <c r="G17" i="1"/>
  <c r="G19" i="1"/>
  <c r="G21" i="1"/>
  <c r="G23" i="1"/>
  <c r="G25" i="1"/>
</calcChain>
</file>

<file path=xl/sharedStrings.xml><?xml version="1.0" encoding="utf-8"?>
<sst xmlns="http://schemas.openxmlformats.org/spreadsheetml/2006/main" count="42" uniqueCount="18">
  <si>
    <t>T</t>
  </si>
  <si>
    <t>W</t>
  </si>
  <si>
    <t>omega</t>
  </si>
  <si>
    <t>tau</t>
  </si>
  <si>
    <t>tau_m</t>
  </si>
  <si>
    <t>tau_p</t>
  </si>
  <si>
    <t>tau_c</t>
  </si>
  <si>
    <t>hit rate:</t>
  </si>
  <si>
    <t>conn</t>
  </si>
  <si>
    <t>mem</t>
  </si>
  <si>
    <t>cores</t>
  </si>
  <si>
    <t>time</t>
  </si>
  <si>
    <t>time_law</t>
  </si>
  <si>
    <t>sp</t>
  </si>
  <si>
    <t>sp_law</t>
  </si>
  <si>
    <t>latency_m</t>
  </si>
  <si>
    <t>pop_rate</t>
  </si>
  <si>
    <t>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</si>
</sst>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2912966252221"/>
          <c:y val="9.4203231867187029E-2"/>
          <c:w val="0.68738898756660749"/>
          <c:h val="0.74275625126051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sp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none"/>
          </c:marker>
          <c:xVal>
            <c:numRef>
              <c:f>Sheet1!$C$7:$C$22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</c:numCache>
            </c:numRef>
          </c:xVal>
          <c:yVal>
            <c:numRef>
              <c:f>Sheet1!$F$7:$F$22</c:f>
              <c:numCache>
                <c:formatCode>0.0000</c:formatCode>
                <c:ptCount val="16"/>
                <c:pt idx="0">
                  <c:v>1</c:v>
                </c:pt>
                <c:pt idx="1">
                  <c:v>1.266872644403541</c:v>
                </c:pt>
                <c:pt idx="2">
                  <c:v>1.2757905421806386</c:v>
                </c:pt>
                <c:pt idx="3">
                  <c:v>1.2916262672749288</c:v>
                </c:pt>
                <c:pt idx="4">
                  <c:v>1.2868997324477249</c:v>
                </c:pt>
                <c:pt idx="5">
                  <c:v>1.3033608065214255</c:v>
                </c:pt>
                <c:pt idx="6">
                  <c:v>1.2856119971181299</c:v>
                </c:pt>
                <c:pt idx="7">
                  <c:v>1.2984490030588731</c:v>
                </c:pt>
                <c:pt idx="8">
                  <c:v>1.2994704570791527</c:v>
                </c:pt>
                <c:pt idx="9">
                  <c:v>1.2862126194109873</c:v>
                </c:pt>
                <c:pt idx="10">
                  <c:v>1.2926370108034628</c:v>
                </c:pt>
                <c:pt idx="11">
                  <c:v>1.2884771388074203</c:v>
                </c:pt>
                <c:pt idx="12">
                  <c:v>1.288201531180649</c:v>
                </c:pt>
                <c:pt idx="13">
                  <c:v>1.3162687770072445</c:v>
                </c:pt>
                <c:pt idx="14">
                  <c:v>1.3016940146616474</c:v>
                </c:pt>
                <c:pt idx="15">
                  <c:v>1.3098037616503777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9E-42F9-B323-23D2CC221C44}"/>
            </c:ext>
          </c:extLst>
        </c:ser>
        <c:ser>
          <c:idx val="1"/>
          <c:order val="1"/>
          <c:tx>
            <c:strRef>
              <c:f>Sheet1!$G$6</c:f>
              <c:strCache>
                <c:ptCount val="1"/>
                <c:pt idx="0">
                  <c:v>sp_law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none"/>
          </c:marker>
          <c:xVal>
            <c:numRef>
              <c:f>Sheet1!$C$7:$C$22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</c:numCache>
            </c:numRef>
          </c:xVal>
          <c:yVal>
            <c:numRef>
              <c:f>Sheet1!$G$7:$G$22</c:f>
              <c:numCache>
                <c:formatCode>0.0000</c:formatCode>
                <c:ptCount val="16"/>
                <c:pt idx="0">
                  <c:v>1</c:v>
                </c:pt>
                <c:pt idx="1">
                  <c:v>1.2046497322485645</c:v>
                </c:pt>
                <c:pt idx="2">
                  <c:v>1.25210201793722</c:v>
                </c:pt>
                <c:pt idx="3">
                  <c:v>1.2696058569184574</c:v>
                </c:pt>
                <c:pt idx="4">
                  <c:v>1.2778743950298053</c:v>
                </c:pt>
                <c:pt idx="5">
                  <c:v>1.2824112489067303</c:v>
                </c:pt>
                <c:pt idx="6">
                  <c:v>1.2851624303943125</c:v>
                </c:pt>
                <c:pt idx="7">
                  <c:v>1.2869543788243523</c:v>
                </c:pt>
                <c:pt idx="8">
                  <c:v>1.2881858229875853</c:v>
                </c:pt>
                <c:pt idx="9">
                  <c:v>1.2890681144818004</c:v>
                </c:pt>
                <c:pt idx="10">
                  <c:v>1.2897216887160463</c:v>
                </c:pt>
                <c:pt idx="11">
                  <c:v>1.2902192294198145</c:v>
                </c:pt>
                <c:pt idx="12">
                  <c:v>1.2906066987805171</c:v>
                </c:pt>
                <c:pt idx="13">
                  <c:v>1.290914309486876</c:v>
                </c:pt>
                <c:pt idx="14">
                  <c:v>1.2911625809957055</c:v>
                </c:pt>
                <c:pt idx="15">
                  <c:v>1.2913658441056657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9E-42F9-B323-23D2CC221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633576"/>
        <c:axId val="1"/>
      </c:scatterChart>
      <c:valAx>
        <c:axId val="62863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633576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47069271758435"/>
          <c:y val="0.38768253114573126"/>
          <c:w val="0.14209591474245115"/>
          <c:h val="0.155797652703424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26</xdr:row>
      <xdr:rowOff>28575</xdr:rowOff>
    </xdr:from>
    <xdr:to>
      <xdr:col>10</xdr:col>
      <xdr:colOff>0</xdr:colOff>
      <xdr:row>42</xdr:row>
      <xdr:rowOff>66675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4BA47B4-8DE8-4AF1-89A4-EEDBB78B7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31" sqref="M31"/>
    </sheetView>
  </sheetViews>
  <sheetFormatPr defaultColWidth="11.5703125" defaultRowHeight="12.75" x14ac:dyDescent="0.2"/>
  <sheetData>
    <row r="1" spans="1:13" x14ac:dyDescent="0.2">
      <c r="B1" t="s">
        <v>0</v>
      </c>
      <c r="C1" t="s">
        <v>1</v>
      </c>
      <c r="D1" t="s">
        <v>2</v>
      </c>
      <c r="E1" t="s">
        <v>3</v>
      </c>
    </row>
    <row r="2" spans="1:13" x14ac:dyDescent="0.2">
      <c r="A2" t="s">
        <v>4</v>
      </c>
      <c r="B2">
        <v>442312</v>
      </c>
      <c r="C2" s="1">
        <f>3342340+65536</f>
        <v>3407876</v>
      </c>
      <c r="D2" s="2">
        <f>C2*81920/(4718597+3342340+65536)</f>
        <v>34353.550663368966</v>
      </c>
      <c r="E2" s="3">
        <f>B2/D2</f>
        <v>12.875292115630867</v>
      </c>
      <c r="F2" s="3"/>
      <c r="G2" s="3"/>
    </row>
    <row r="3" spans="1:13" x14ac:dyDescent="0.2">
      <c r="A3" t="s">
        <v>5</v>
      </c>
      <c r="B3">
        <v>34316</v>
      </c>
      <c r="C3" s="1">
        <f>3342340+65536</f>
        <v>3407876</v>
      </c>
      <c r="D3" s="2">
        <f>C3*81920/(4718597+3342340+65536)</f>
        <v>34353.550663368966</v>
      </c>
      <c r="E3" s="3">
        <f>B3/D3</f>
        <v>0.99890693501417294</v>
      </c>
      <c r="F3" s="3"/>
      <c r="G3" s="3"/>
    </row>
    <row r="4" spans="1:13" x14ac:dyDescent="0.2">
      <c r="A4" t="s">
        <v>6</v>
      </c>
      <c r="B4">
        <v>47606</v>
      </c>
      <c r="C4">
        <v>4718597</v>
      </c>
      <c r="D4" s="2">
        <f>C4*81920/(4718597+3342340+65536)</f>
        <v>47566.449336631034</v>
      </c>
      <c r="E4" s="3">
        <f>B4/D4</f>
        <v>1.0008314823561679</v>
      </c>
      <c r="F4" s="3"/>
      <c r="G4" s="3"/>
    </row>
    <row r="5" spans="1:13" x14ac:dyDescent="0.2">
      <c r="D5" t="s">
        <v>7</v>
      </c>
      <c r="E5">
        <v>0.5</v>
      </c>
      <c r="K5" t="s">
        <v>7</v>
      </c>
      <c r="L5">
        <v>0</v>
      </c>
    </row>
    <row r="6" spans="1:13" x14ac:dyDescent="0.2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4</v>
      </c>
      <c r="I6" t="s">
        <v>15</v>
      </c>
      <c r="J6" t="s">
        <v>16</v>
      </c>
      <c r="K6" t="s">
        <v>11</v>
      </c>
      <c r="L6" t="s">
        <v>12</v>
      </c>
      <c r="M6" t="s">
        <v>4</v>
      </c>
    </row>
    <row r="7" spans="1:13" x14ac:dyDescent="0.2">
      <c r="A7" t="s">
        <v>17</v>
      </c>
      <c r="B7">
        <v>1</v>
      </c>
      <c r="C7">
        <v>1</v>
      </c>
      <c r="D7">
        <v>289075</v>
      </c>
      <c r="E7" s="2">
        <f t="shared" ref="E7:E26" si="0">$E$2*$D$2*(1-$E$5)+($E$4*$D$4+$E$3*$D$2*$E$5)/$C7</f>
        <v>285920</v>
      </c>
      <c r="F7" s="3">
        <f t="shared" ref="F7:F26" si="1">$D$7/$D7</f>
        <v>1</v>
      </c>
      <c r="G7" s="3">
        <f t="shared" ref="G7:G26" si="2">$E$7/$E7</f>
        <v>1</v>
      </c>
      <c r="H7" s="3">
        <f t="shared" ref="H7:H26" si="3">($D7-($E$4*$D$4+$E$3*$D$2*$E$5)/$C7)/($D$2*(1-$E$5))</f>
        <v>13.058970363676661</v>
      </c>
      <c r="I7" s="2">
        <v>13</v>
      </c>
      <c r="J7" s="2">
        <v>16.7</v>
      </c>
      <c r="K7">
        <v>494731</v>
      </c>
      <c r="L7" s="2">
        <f t="shared" ref="L7:L26" si="4">$E$2*$D$2*(1-$L$5)+($E$4*$D$4+$E$3*$D$2*$L$5)/$C7</f>
        <v>489917.99999999994</v>
      </c>
      <c r="M7" s="3">
        <f t="shared" ref="M7:M26" si="5">($K7-($E$4*$D$4+$E$3*$D$2*$L$5)/$C7)/($D$2*(1-$L$5))</f>
        <v>13.015394082008743</v>
      </c>
    </row>
    <row r="8" spans="1:13" x14ac:dyDescent="0.2">
      <c r="A8" t="s">
        <v>17</v>
      </c>
      <c r="B8">
        <v>1</v>
      </c>
      <c r="C8">
        <v>4</v>
      </c>
      <c r="D8">
        <v>228180</v>
      </c>
      <c r="E8" s="2">
        <f t="shared" si="0"/>
        <v>237346.99999999997</v>
      </c>
      <c r="F8" s="3">
        <f t="shared" si="1"/>
        <v>1.266872644403541</v>
      </c>
      <c r="G8" s="3">
        <f t="shared" si="2"/>
        <v>1.2046497322485645</v>
      </c>
      <c r="H8" s="3">
        <f t="shared" si="3"/>
        <v>12.341606378757401</v>
      </c>
      <c r="I8" s="2">
        <v>49</v>
      </c>
      <c r="J8" s="2">
        <v>13.2</v>
      </c>
      <c r="K8">
        <v>447221</v>
      </c>
      <c r="L8" s="2">
        <f t="shared" si="4"/>
        <v>454213.49999999994</v>
      </c>
      <c r="M8" s="3">
        <f t="shared" si="5"/>
        <v>12.671746925542086</v>
      </c>
    </row>
    <row r="9" spans="1:13" x14ac:dyDescent="0.2">
      <c r="A9" t="s">
        <v>17</v>
      </c>
      <c r="B9">
        <v>1</v>
      </c>
      <c r="C9">
        <v>9</v>
      </c>
      <c r="D9">
        <v>226585</v>
      </c>
      <c r="E9" s="2">
        <f t="shared" si="0"/>
        <v>228351.99999999997</v>
      </c>
      <c r="F9" s="3">
        <f t="shared" si="1"/>
        <v>1.2757905421806386</v>
      </c>
      <c r="G9" s="3">
        <f t="shared" si="2"/>
        <v>1.25210201793722</v>
      </c>
      <c r="H9" s="3">
        <f t="shared" si="3"/>
        <v>12.772420653096187</v>
      </c>
      <c r="I9" s="2">
        <v>112.9</v>
      </c>
      <c r="J9" s="2">
        <v>13</v>
      </c>
      <c r="K9">
        <v>448018</v>
      </c>
      <c r="L9" s="2">
        <f t="shared" si="4"/>
        <v>447601.5555555555</v>
      </c>
      <c r="M9" s="3">
        <f t="shared" si="5"/>
        <v>12.887414427194093</v>
      </c>
    </row>
    <row r="10" spans="1:13" x14ac:dyDescent="0.2">
      <c r="A10" t="s">
        <v>17</v>
      </c>
      <c r="B10">
        <v>1</v>
      </c>
      <c r="C10">
        <v>16</v>
      </c>
      <c r="D10">
        <v>223807</v>
      </c>
      <c r="E10" s="2">
        <f t="shared" si="0"/>
        <v>225203.74999999997</v>
      </c>
      <c r="F10" s="3">
        <f t="shared" si="1"/>
        <v>1.2916262672749288</v>
      </c>
      <c r="G10" s="3">
        <f t="shared" si="2"/>
        <v>1.2696058569184574</v>
      </c>
      <c r="H10" s="3">
        <f t="shared" si="3"/>
        <v>12.793975921349421</v>
      </c>
      <c r="I10" s="2">
        <v>202.1</v>
      </c>
      <c r="J10" s="2">
        <v>13</v>
      </c>
      <c r="K10">
        <v>446790</v>
      </c>
      <c r="L10" s="2">
        <f t="shared" si="4"/>
        <v>445287.37499999994</v>
      </c>
      <c r="M10" s="3">
        <f t="shared" si="5"/>
        <v>12.919032135832104</v>
      </c>
    </row>
    <row r="11" spans="1:13" x14ac:dyDescent="0.2">
      <c r="A11" t="s">
        <v>17</v>
      </c>
      <c r="B11">
        <v>1</v>
      </c>
      <c r="C11">
        <v>25</v>
      </c>
      <c r="D11">
        <v>224629</v>
      </c>
      <c r="E11" s="2">
        <f t="shared" si="0"/>
        <v>223746.55999999997</v>
      </c>
      <c r="F11" s="3">
        <f t="shared" si="1"/>
        <v>1.2868997324477249</v>
      </c>
      <c r="G11" s="3">
        <f t="shared" si="2"/>
        <v>1.2778743950298053</v>
      </c>
      <c r="H11" s="3">
        <f t="shared" si="3"/>
        <v>12.926666135664316</v>
      </c>
      <c r="I11" s="2">
        <v>314.10000000000002</v>
      </c>
      <c r="J11" s="2">
        <v>13</v>
      </c>
      <c r="K11">
        <v>446517</v>
      </c>
      <c r="L11" s="2">
        <f t="shared" si="4"/>
        <v>444216.23999999993</v>
      </c>
      <c r="M11" s="3">
        <f t="shared" si="5"/>
        <v>12.942265105484092</v>
      </c>
    </row>
    <row r="12" spans="1:13" x14ac:dyDescent="0.2">
      <c r="A12" t="s">
        <v>17</v>
      </c>
      <c r="B12">
        <v>1</v>
      </c>
      <c r="C12">
        <v>36</v>
      </c>
      <c r="D12">
        <v>221792</v>
      </c>
      <c r="E12" s="2">
        <f t="shared" si="0"/>
        <v>222954.99999999997</v>
      </c>
      <c r="F12" s="3">
        <f t="shared" si="1"/>
        <v>1.3033608065214255</v>
      </c>
      <c r="G12" s="3">
        <f t="shared" si="2"/>
        <v>1.2824112489067303</v>
      </c>
      <c r="H12" s="3">
        <f t="shared" si="3"/>
        <v>12.807584412785461</v>
      </c>
      <c r="I12" s="2">
        <v>453.2</v>
      </c>
      <c r="J12" s="2">
        <v>13</v>
      </c>
      <c r="K12">
        <v>445410</v>
      </c>
      <c r="L12" s="2">
        <f t="shared" si="4"/>
        <v>443634.38888888882</v>
      </c>
      <c r="M12" s="3">
        <f t="shared" si="5"/>
        <v>12.926978508356626</v>
      </c>
    </row>
    <row r="13" spans="1:13" x14ac:dyDescent="0.2">
      <c r="A13" t="s">
        <v>17</v>
      </c>
      <c r="B13">
        <v>1</v>
      </c>
      <c r="C13">
        <v>49</v>
      </c>
      <c r="D13">
        <v>224854</v>
      </c>
      <c r="E13" s="2">
        <f t="shared" si="0"/>
        <v>222477.71428571426</v>
      </c>
      <c r="F13" s="3">
        <f t="shared" si="1"/>
        <v>1.2856119971181299</v>
      </c>
      <c r="G13" s="3">
        <f t="shared" si="2"/>
        <v>1.2851624303943125</v>
      </c>
      <c r="H13" s="3">
        <f t="shared" si="3"/>
        <v>13.013635062336492</v>
      </c>
      <c r="I13" s="2">
        <v>615.29999999999995</v>
      </c>
      <c r="J13" s="2">
        <v>13</v>
      </c>
      <c r="K13">
        <v>443279</v>
      </c>
      <c r="L13" s="2">
        <f t="shared" si="4"/>
        <v>443283.55102040811</v>
      </c>
      <c r="M13" s="3">
        <f t="shared" si="5"/>
        <v>12.875159639647446</v>
      </c>
    </row>
    <row r="14" spans="1:13" x14ac:dyDescent="0.2">
      <c r="A14" t="s">
        <v>17</v>
      </c>
      <c r="B14">
        <v>1</v>
      </c>
      <c r="C14">
        <v>64</v>
      </c>
      <c r="D14">
        <v>222631</v>
      </c>
      <c r="E14" s="2">
        <f t="shared" si="0"/>
        <v>222167.93749999997</v>
      </c>
      <c r="F14" s="3">
        <f t="shared" si="1"/>
        <v>1.2984490030588731</v>
      </c>
      <c r="G14" s="3">
        <f t="shared" si="2"/>
        <v>1.2869543788243523</v>
      </c>
      <c r="H14" s="3">
        <f t="shared" si="3"/>
        <v>12.902250755483706</v>
      </c>
      <c r="I14" s="2">
        <v>805.7</v>
      </c>
      <c r="J14" s="2">
        <v>13</v>
      </c>
      <c r="K14">
        <v>443785</v>
      </c>
      <c r="L14" s="2">
        <f t="shared" si="4"/>
        <v>443055.84374999994</v>
      </c>
      <c r="M14" s="3">
        <f t="shared" si="5"/>
        <v>12.896517177841904</v>
      </c>
    </row>
    <row r="15" spans="1:13" x14ac:dyDescent="0.2">
      <c r="A15" t="s">
        <v>17</v>
      </c>
      <c r="B15">
        <v>1</v>
      </c>
      <c r="C15">
        <v>81</v>
      </c>
      <c r="D15">
        <v>222456</v>
      </c>
      <c r="E15" s="2">
        <f t="shared" si="0"/>
        <v>221955.55555555553</v>
      </c>
      <c r="F15" s="3">
        <f t="shared" si="1"/>
        <v>1.2994704570791527</v>
      </c>
      <c r="G15" s="3">
        <f t="shared" si="2"/>
        <v>1.2881858229875853</v>
      </c>
      <c r="H15" s="3">
        <f t="shared" si="3"/>
        <v>12.904427062952518</v>
      </c>
      <c r="I15" s="2">
        <v>1006.8</v>
      </c>
      <c r="J15" s="2">
        <v>13</v>
      </c>
      <c r="K15">
        <v>445426</v>
      </c>
      <c r="L15" s="2">
        <f t="shared" si="4"/>
        <v>442899.72839506168</v>
      </c>
      <c r="M15" s="3">
        <f t="shared" si="5"/>
        <v>12.948829539162229</v>
      </c>
    </row>
    <row r="16" spans="1:13" x14ac:dyDescent="0.2">
      <c r="A16" t="s">
        <v>17</v>
      </c>
      <c r="B16">
        <v>1</v>
      </c>
      <c r="C16">
        <v>100</v>
      </c>
      <c r="D16">
        <v>224749</v>
      </c>
      <c r="E16" s="2">
        <f t="shared" si="0"/>
        <v>221803.63999999998</v>
      </c>
      <c r="F16" s="3">
        <f t="shared" si="1"/>
        <v>1.2862126194109873</v>
      </c>
      <c r="G16" s="3">
        <f t="shared" si="2"/>
        <v>1.2890681144818004</v>
      </c>
      <c r="H16" s="3">
        <f t="shared" si="3"/>
        <v>13.046765511720933</v>
      </c>
      <c r="I16" s="2">
        <v>1246.5</v>
      </c>
      <c r="J16" s="2">
        <v>13</v>
      </c>
      <c r="K16">
        <v>446935</v>
      </c>
      <c r="L16" s="2">
        <f t="shared" si="4"/>
        <v>442788.05999999994</v>
      </c>
      <c r="M16" s="3">
        <f t="shared" si="5"/>
        <v>12.996005693119143</v>
      </c>
    </row>
    <row r="17" spans="1:13" x14ac:dyDescent="0.2">
      <c r="A17" t="s">
        <v>17</v>
      </c>
      <c r="B17">
        <v>1</v>
      </c>
      <c r="C17">
        <v>121</v>
      </c>
      <c r="D17">
        <v>223632</v>
      </c>
      <c r="E17" s="2">
        <f t="shared" si="0"/>
        <v>221691.23966942145</v>
      </c>
      <c r="F17" s="3">
        <f t="shared" si="1"/>
        <v>1.2926370108034628</v>
      </c>
      <c r="G17" s="3">
        <f t="shared" si="2"/>
        <v>1.2897216887160463</v>
      </c>
      <c r="H17" s="3">
        <f t="shared" si="3"/>
        <v>12.988279582317851</v>
      </c>
      <c r="I17" s="2">
        <v>1497.2</v>
      </c>
      <c r="J17" s="2">
        <v>13</v>
      </c>
      <c r="K17">
        <v>445187</v>
      </c>
      <c r="L17" s="2">
        <f t="shared" si="4"/>
        <v>442705.43801652885</v>
      </c>
      <c r="M17" s="3">
        <f t="shared" si="5"/>
        <v>12.94752808354545</v>
      </c>
    </row>
    <row r="18" spans="1:13" x14ac:dyDescent="0.2">
      <c r="A18" t="s">
        <v>17</v>
      </c>
      <c r="B18">
        <v>1</v>
      </c>
      <c r="C18">
        <v>144</v>
      </c>
      <c r="D18">
        <v>224354</v>
      </c>
      <c r="E18" s="2">
        <f t="shared" si="0"/>
        <v>221605.74999999997</v>
      </c>
      <c r="F18" s="3">
        <f t="shared" si="1"/>
        <v>1.2884771388074203</v>
      </c>
      <c r="G18" s="3">
        <f t="shared" si="2"/>
        <v>1.2902192294198145</v>
      </c>
      <c r="H18" s="3">
        <f t="shared" si="3"/>
        <v>13.035290133124322</v>
      </c>
      <c r="I18" s="2">
        <v>1780.1</v>
      </c>
      <c r="J18" s="2">
        <v>13</v>
      </c>
      <c r="K18">
        <v>444058</v>
      </c>
      <c r="L18" s="2">
        <f t="shared" si="4"/>
        <v>442642.59722222219</v>
      </c>
      <c r="M18" s="3">
        <f t="shared" si="5"/>
        <v>12.916493177833937</v>
      </c>
    </row>
    <row r="19" spans="1:13" x14ac:dyDescent="0.2">
      <c r="A19" t="s">
        <v>17</v>
      </c>
      <c r="B19">
        <v>1</v>
      </c>
      <c r="C19">
        <v>169</v>
      </c>
      <c r="D19">
        <v>224402</v>
      </c>
      <c r="E19" s="2">
        <f t="shared" si="0"/>
        <v>221539.21893491122</v>
      </c>
      <c r="F19" s="3">
        <f t="shared" si="1"/>
        <v>1.288201531180649</v>
      </c>
      <c r="G19" s="3">
        <f t="shared" si="2"/>
        <v>1.2906066987805171</v>
      </c>
      <c r="H19" s="3">
        <f t="shared" si="3"/>
        <v>13.041957919299385</v>
      </c>
      <c r="I19" s="2">
        <v>2080</v>
      </c>
      <c r="J19" s="2">
        <v>13</v>
      </c>
      <c r="K19">
        <v>447895</v>
      </c>
      <c r="L19" s="2">
        <f t="shared" si="4"/>
        <v>442593.69230769225</v>
      </c>
      <c r="M19" s="3">
        <f t="shared" si="5"/>
        <v>13.029608266070607</v>
      </c>
    </row>
    <row r="20" spans="1:13" x14ac:dyDescent="0.2">
      <c r="A20" t="s">
        <v>17</v>
      </c>
      <c r="B20">
        <v>1</v>
      </c>
      <c r="C20">
        <v>196</v>
      </c>
      <c r="D20">
        <v>219617</v>
      </c>
      <c r="E20" s="2">
        <f t="shared" si="0"/>
        <v>221486.42857142855</v>
      </c>
      <c r="F20" s="3">
        <f t="shared" si="1"/>
        <v>1.3162687770072445</v>
      </c>
      <c r="G20" s="3">
        <f t="shared" si="2"/>
        <v>1.290914309486876</v>
      </c>
      <c r="H20" s="3">
        <f t="shared" si="3"/>
        <v>12.766457451654084</v>
      </c>
      <c r="I20" s="2">
        <v>2389.8000000000002</v>
      </c>
      <c r="J20" s="2">
        <v>13</v>
      </c>
      <c r="K20">
        <v>443238</v>
      </c>
      <c r="L20" s="2">
        <f t="shared" si="4"/>
        <v>442554.88775510195</v>
      </c>
      <c r="M20" s="3">
        <f t="shared" si="5"/>
        <v>12.895176879555034</v>
      </c>
    </row>
    <row r="21" spans="1:13" x14ac:dyDescent="0.2">
      <c r="A21" t="s">
        <v>17</v>
      </c>
      <c r="B21">
        <v>1</v>
      </c>
      <c r="C21">
        <v>225</v>
      </c>
      <c r="D21">
        <v>222076</v>
      </c>
      <c r="E21" s="2">
        <f t="shared" si="0"/>
        <v>221443.83999999997</v>
      </c>
      <c r="F21" s="3">
        <f t="shared" si="1"/>
        <v>1.3016940146616474</v>
      </c>
      <c r="G21" s="3">
        <f t="shared" si="2"/>
        <v>1.2911625809957055</v>
      </c>
      <c r="H21" s="3">
        <f t="shared" si="3"/>
        <v>12.912095298288436</v>
      </c>
      <c r="I21" s="2">
        <v>2744.7</v>
      </c>
      <c r="J21" s="2">
        <v>13</v>
      </c>
      <c r="K21">
        <v>446295</v>
      </c>
      <c r="L21" s="2">
        <f t="shared" si="4"/>
        <v>442523.58222222218</v>
      </c>
      <c r="M21" s="3">
        <f t="shared" si="5"/>
        <v>12.985074589493147</v>
      </c>
    </row>
    <row r="22" spans="1:13" x14ac:dyDescent="0.2">
      <c r="A22" t="s">
        <v>17</v>
      </c>
      <c r="B22">
        <v>1</v>
      </c>
      <c r="C22">
        <v>256</v>
      </c>
      <c r="D22">
        <v>220701</v>
      </c>
      <c r="E22" s="2">
        <f t="shared" si="0"/>
        <v>221408.98437499997</v>
      </c>
      <c r="F22" s="3">
        <f t="shared" si="1"/>
        <v>1.3098037616503777</v>
      </c>
      <c r="G22" s="3">
        <f t="shared" si="2"/>
        <v>1.2913658441056657</v>
      </c>
      <c r="H22" s="3">
        <f t="shared" si="3"/>
        <v>12.834074578501296</v>
      </c>
      <c r="I22" s="2">
        <v>3112.6</v>
      </c>
      <c r="J22" s="2">
        <v>13</v>
      </c>
      <c r="K22">
        <v>445115</v>
      </c>
      <c r="L22" s="2">
        <f t="shared" si="4"/>
        <v>442497.96093749994</v>
      </c>
      <c r="M22" s="3">
        <f t="shared" si="5"/>
        <v>12.951471695673245</v>
      </c>
    </row>
    <row r="23" spans="1:13" x14ac:dyDescent="0.2">
      <c r="A23" t="s">
        <v>17</v>
      </c>
      <c r="B23">
        <v>1</v>
      </c>
      <c r="C23">
        <v>1</v>
      </c>
      <c r="D23">
        <v>286747</v>
      </c>
      <c r="E23" s="2">
        <f t="shared" si="0"/>
        <v>285920</v>
      </c>
      <c r="F23" s="3">
        <f t="shared" si="1"/>
        <v>1.008118655121065</v>
      </c>
      <c r="G23" s="3">
        <f t="shared" si="2"/>
        <v>1</v>
      </c>
      <c r="H23" s="3">
        <f t="shared" si="3"/>
        <v>12.923438521695486</v>
      </c>
      <c r="I23" s="2">
        <v>13</v>
      </c>
      <c r="J23" s="2">
        <v>16.8</v>
      </c>
      <c r="K23">
        <v>495595</v>
      </c>
      <c r="L23" s="2">
        <f t="shared" si="4"/>
        <v>489917.99999999994</v>
      </c>
      <c r="M23" s="3">
        <f t="shared" si="5"/>
        <v>13.0405443207269</v>
      </c>
    </row>
    <row r="24" spans="1:13" x14ac:dyDescent="0.2">
      <c r="A24" t="s">
        <v>17</v>
      </c>
      <c r="B24">
        <v>1</v>
      </c>
      <c r="C24">
        <v>2</v>
      </c>
      <c r="D24">
        <v>242815</v>
      </c>
      <c r="E24" s="2">
        <f t="shared" si="0"/>
        <v>253537.99999999997</v>
      </c>
      <c r="F24" s="3">
        <f t="shared" si="1"/>
        <v>1.190515412968721</v>
      </c>
      <c r="G24" s="3">
        <f t="shared" si="2"/>
        <v>1.1277204994912007</v>
      </c>
      <c r="H24" s="3">
        <f t="shared" si="3"/>
        <v>12.251018944855895</v>
      </c>
      <c r="I24" s="2">
        <v>24.6</v>
      </c>
      <c r="J24" s="2">
        <v>14.2</v>
      </c>
      <c r="K24">
        <v>455978</v>
      </c>
      <c r="L24" s="2">
        <f t="shared" si="4"/>
        <v>466114.99999999994</v>
      </c>
      <c r="M24" s="3">
        <f t="shared" si="5"/>
        <v>12.580213446781389</v>
      </c>
    </row>
    <row r="25" spans="1:13" x14ac:dyDescent="0.2">
      <c r="A25" t="s">
        <v>17</v>
      </c>
      <c r="B25">
        <v>1</v>
      </c>
      <c r="C25">
        <v>3</v>
      </c>
      <c r="D25">
        <v>233609</v>
      </c>
      <c r="E25" s="2">
        <f t="shared" si="0"/>
        <v>242743.99999999997</v>
      </c>
      <c r="F25" s="3">
        <f t="shared" si="1"/>
        <v>1.2374309208977394</v>
      </c>
      <c r="G25" s="3">
        <f t="shared" si="2"/>
        <v>1.1778663942260161</v>
      </c>
      <c r="H25" s="3">
        <f t="shared" si="3"/>
        <v>12.343469359403191</v>
      </c>
      <c r="I25" s="2">
        <v>36.700000000000003</v>
      </c>
      <c r="J25" s="2">
        <v>13.5</v>
      </c>
      <c r="K25">
        <v>451265</v>
      </c>
      <c r="L25" s="2">
        <f t="shared" si="4"/>
        <v>458180.66666666663</v>
      </c>
      <c r="M25" s="3">
        <f t="shared" si="5"/>
        <v>12.673983472619453</v>
      </c>
    </row>
    <row r="26" spans="1:13" x14ac:dyDescent="0.2">
      <c r="A26" t="s">
        <v>17</v>
      </c>
      <c r="B26">
        <v>1</v>
      </c>
      <c r="C26">
        <v>4</v>
      </c>
      <c r="D26">
        <v>229252</v>
      </c>
      <c r="E26" s="2">
        <f t="shared" si="0"/>
        <v>237346.99999999997</v>
      </c>
      <c r="F26" s="3">
        <f t="shared" si="1"/>
        <v>1.2609486503934535</v>
      </c>
      <c r="G26" s="3">
        <f t="shared" si="2"/>
        <v>1.2046497322485645</v>
      </c>
      <c r="H26" s="3">
        <f t="shared" si="3"/>
        <v>12.404016230391345</v>
      </c>
      <c r="I26" s="2">
        <v>49.1</v>
      </c>
      <c r="J26" s="2">
        <v>13.2</v>
      </c>
      <c r="K26">
        <v>450253</v>
      </c>
      <c r="L26" s="2">
        <f t="shared" si="4"/>
        <v>454213.49999999994</v>
      </c>
      <c r="M26" s="3">
        <f t="shared" si="5"/>
        <v>12.760005633636357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Emmerson</dc:creator>
  <cp:lastModifiedBy>Chris Emmerson</cp:lastModifiedBy>
  <dcterms:created xsi:type="dcterms:W3CDTF">2018-05-08T09:33:01Z</dcterms:created>
  <dcterms:modified xsi:type="dcterms:W3CDTF">2018-05-08T09:33:01Z</dcterms:modified>
</cp:coreProperties>
</file>