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G:\Research Outputs\REPDAMS\Research Data Management\Data Catalogue\DOI Data\123238-5\"/>
    </mc:Choice>
  </mc:AlternateContent>
  <xr:revisionPtr revIDLastSave="0" documentId="8_{B0108B37-2B74-44ED-93E7-716916CEA2C3}" xr6:coauthVersionLast="32" xr6:coauthVersionMax="32" xr10:uidLastSave="{00000000-0000-0000-0000-000000000000}"/>
  <bookViews>
    <workbookView xWindow="0" yWindow="0" windowWidth="16380" windowHeight="8190" tabRatio="14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D10" i="1"/>
  <c r="E10" i="1"/>
  <c r="E11" i="1"/>
  <c r="D11" i="1" s="1"/>
  <c r="D12" i="1"/>
  <c r="D13" i="1" s="1"/>
  <c r="E12" i="1"/>
  <c r="E13" i="1"/>
  <c r="D14" i="1"/>
  <c r="E14" i="1"/>
  <c r="D19" i="1"/>
  <c r="D23" i="1"/>
  <c r="D24" i="1"/>
  <c r="D27" i="1"/>
  <c r="D35" i="1"/>
  <c r="E35" i="1"/>
  <c r="F35" i="1"/>
  <c r="G35" i="1"/>
  <c r="D44" i="1"/>
</calcChain>
</file>

<file path=xl/sharedStrings.xml><?xml version="1.0" encoding="utf-8"?>
<sst xmlns="http://schemas.openxmlformats.org/spreadsheetml/2006/main" count="75" uniqueCount="51">
  <si>
    <t>App</t>
  </si>
  <si>
    <t>unit</t>
  </si>
  <si>
    <t>convo</t>
  </si>
  <si>
    <t>ferret</t>
  </si>
  <si>
    <t>countCpu</t>
  </si>
  <si>
    <t>?</t>
  </si>
  <si>
    <t>countMemRead</t>
  </si>
  <si>
    <t>countMemWrite</t>
  </si>
  <si>
    <t>work</t>
  </si>
  <si>
    <t>Core</t>
  </si>
  <si>
    <t>A7</t>
  </si>
  <si>
    <t>A15</t>
  </si>
  <si>
    <t>freq</t>
  </si>
  <si>
    <t>MHz</t>
  </si>
  <si>
    <t>delayCpu</t>
  </si>
  <si>
    <t>ps</t>
  </si>
  <si>
    <t>...perf adjust</t>
  </si>
  <si>
    <t>activePower</t>
  </si>
  <si>
    <t>mW</t>
  </si>
  <si>
    <t>energyCpu</t>
  </si>
  <si>
    <t>mW*ps</t>
  </si>
  <si>
    <t>leakage</t>
  </si>
  <si>
    <t>Mem</t>
  </si>
  <si>
    <t>LPDDR3e</t>
  </si>
  <si>
    <t>responseCycles</t>
  </si>
  <si>
    <t>delayRead/Write</t>
  </si>
  <si>
    <t>...with off-chip?</t>
  </si>
  <si>
    <t>powerRead</t>
  </si>
  <si>
    <t>mW/DQ</t>
  </si>
  <si>
    <t>powerWrite</t>
  </si>
  <si>
    <t>energyRead</t>
  </si>
  <si>
    <t>energyWrite</t>
  </si>
  <si>
    <t>bgCurrent</t>
  </si>
  <si>
    <t>mA/Gb</t>
  </si>
  <si>
    <t>vdd</t>
  </si>
  <si>
    <t>V</t>
  </si>
  <si>
    <t>https://www.micron.com/~/media/documents/products/.../tn41_01ddr3_power.pdf</t>
  </si>
  <si>
    <t>http://www.7-cpu.com/cpu/Cortex-A15.html</t>
  </si>
  <si>
    <t>Cache</t>
  </si>
  <si>
    <t>A7 L1</t>
  </si>
  <si>
    <t>A7 L2</t>
  </si>
  <si>
    <t>A15 L1</t>
  </si>
  <si>
    <t>A15 L2</t>
  </si>
  <si>
    <t>delayHit</t>
  </si>
  <si>
    <t>energyHit</t>
  </si>
  <si>
    <t>energyMiss</t>
  </si>
  <si>
    <t>https://www.arm.com/files/pdf/CacheCoherencyWhitepaper_6June2011.pdf</t>
  </si>
  <si>
    <t>Bus/Router</t>
  </si>
  <si>
    <t>A15 freq</t>
  </si>
  <si>
    <t>delayHop</t>
  </si>
  <si>
    <t>energyHop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</si>
</sst>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/>
    <xf numFmtId="0" fontId="0" fillId="0" borderId="0" xfId="0" applyFont="1"/>
    <xf numFmtId="0" fontId="5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0509339189985"/>
          <c:y val="0.15000033291977299"/>
          <c:w val="0.65401113368247987"/>
          <c:h val="0.7045470182595398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75-498E-94CB-9FF9D37F690B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675-498E-94CB-9FF9D37F690B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675-498E-94CB-9FF9D37F690B}"/>
              </c:ext>
            </c:extLst>
          </c:dPt>
          <c:val>
            <c:numRef>
              <c:f>Sheet1!$D$3:$D$5</c:f>
              <c:numCache>
                <c:formatCode>General</c:formatCode>
                <c:ptCount val="3"/>
                <c:pt idx="0">
                  <c:v>4718597</c:v>
                </c:pt>
                <c:pt idx="1">
                  <c:v>1179648</c:v>
                </c:pt>
                <c:pt idx="2">
                  <c:v>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75-498E-94CB-9FF9D37F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54361379060273"/>
          <c:y val="0.3590917060806687"/>
          <c:w val="0.11392452006081907"/>
          <c:h val="0.29090973657168095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38100</xdr:rowOff>
    </xdr:from>
    <xdr:to>
      <xdr:col>8</xdr:col>
      <xdr:colOff>361950</xdr:colOff>
      <xdr:row>14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D67F0C4-1525-4038-B87C-D28124070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0.10914</cdr:x>
      <cdr:y>0.85063</cdr:y>
    </cdr:from>
    <cdr:to>
      <cdr:x>0.10914</cdr:x>
      <cdr:y>0.85063</cdr:y>
    </cdr:to>
    <cdr:sp macro="" textlink="">
      <cdr:nvSpPr>
        <cdr:cNvPr id="4097" name="Text Box 1">
          <a:extLst xmlns:a="http://schemas.openxmlformats.org/drawingml/2006/main">
            <a:ext uri="{FF2B5EF4-FFF2-40B4-BE49-F238E27FC236}">
              <a16:creationId xmlns:a16="http://schemas.microsoft.com/office/drawing/2014/main" id="{73EE6D11-732B-41C5-A771-8FF94B2FC0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96" y="17937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0.10914</cdr:x>
      <cdr:y>0.85063</cdr:y>
    </cdr:from>
    <cdr:to>
      <cdr:x>0.10914</cdr:x>
      <cdr:y>0.85063</cdr:y>
    </cdr:to>
    <cdr:sp macro="" textlink="">
      <cdr:nvSpPr>
        <cdr:cNvPr id="4098" name="Text Box 2">
          <a:extLst xmlns:a="http://schemas.openxmlformats.org/drawingml/2006/main">
            <a:ext uri="{FF2B5EF4-FFF2-40B4-BE49-F238E27FC236}">
              <a16:creationId xmlns:a16="http://schemas.microsoft.com/office/drawing/2014/main" id="{811C69F5-5349-4CCD-9EF6-45508C8882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96" y="17937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0.10914</cdr:x>
      <cdr:y>0.85063</cdr:y>
    </cdr:from>
    <cdr:to>
      <cdr:x>0.10914</cdr:x>
      <cdr:y>0.85063</cdr:y>
    </cdr:to>
    <cdr:sp macro="" textlink="">
      <cdr:nvSpPr>
        <cdr:cNvPr id="4099" name="Text Box 3">
          <a:extLst xmlns:a="http://schemas.openxmlformats.org/drawingml/2006/main">
            <a:ext uri="{FF2B5EF4-FFF2-40B4-BE49-F238E27FC236}">
              <a16:creationId xmlns:a16="http://schemas.microsoft.com/office/drawing/2014/main" id="{039F1D4A-C136-4923-965B-FAE34E5DC6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96" y="17937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F17" sqref="F17"/>
    </sheetView>
  </sheetViews>
  <sheetFormatPr defaultColWidth="11.5703125" defaultRowHeight="12.75" x14ac:dyDescent="0.2"/>
  <cols>
    <col min="2" max="2" width="18.7109375" customWidth="1"/>
    <col min="3" max="3" width="7.28515625" customWidth="1"/>
  </cols>
  <sheetData>
    <row r="2" spans="2:5" x14ac:dyDescent="0.2">
      <c r="B2" s="1" t="s">
        <v>0</v>
      </c>
      <c r="C2" s="2" t="s">
        <v>1</v>
      </c>
      <c r="D2" t="s">
        <v>2</v>
      </c>
      <c r="E2" t="s">
        <v>3</v>
      </c>
    </row>
    <row r="3" spans="2:5" x14ac:dyDescent="0.2">
      <c r="B3" t="s">
        <v>4</v>
      </c>
      <c r="D3">
        <v>4718597</v>
      </c>
      <c r="E3" s="3" t="s">
        <v>5</v>
      </c>
    </row>
    <row r="4" spans="2:5" x14ac:dyDescent="0.2">
      <c r="B4" t="s">
        <v>6</v>
      </c>
      <c r="D4">
        <v>1179648</v>
      </c>
      <c r="E4" s="3" t="s">
        <v>5</v>
      </c>
    </row>
    <row r="5" spans="2:5" x14ac:dyDescent="0.2">
      <c r="B5" t="s">
        <v>7</v>
      </c>
      <c r="D5">
        <v>65536</v>
      </c>
      <c r="E5" s="3" t="s">
        <v>5</v>
      </c>
    </row>
    <row r="6" spans="2:5" x14ac:dyDescent="0.2">
      <c r="B6" s="4" t="s">
        <v>8</v>
      </c>
      <c r="C6" s="4"/>
      <c r="D6">
        <f>SUM(D3:D5)</f>
        <v>5963781</v>
      </c>
      <c r="E6" s="3" t="s">
        <v>5</v>
      </c>
    </row>
    <row r="8" spans="2:5" x14ac:dyDescent="0.2">
      <c r="B8" s="1" t="s">
        <v>9</v>
      </c>
      <c r="C8" s="2" t="s">
        <v>1</v>
      </c>
      <c r="D8" t="s">
        <v>10</v>
      </c>
      <c r="E8" t="s">
        <v>11</v>
      </c>
    </row>
    <row r="9" spans="2:5" x14ac:dyDescent="0.2">
      <c r="B9" s="4" t="s">
        <v>12</v>
      </c>
      <c r="C9" s="4" t="s">
        <v>13</v>
      </c>
      <c r="D9">
        <v>1000</v>
      </c>
      <c r="E9">
        <v>1500</v>
      </c>
    </row>
    <row r="10" spans="2:5" x14ac:dyDescent="0.2">
      <c r="B10" t="s">
        <v>14</v>
      </c>
      <c r="C10" t="s">
        <v>15</v>
      </c>
      <c r="D10" s="5">
        <f>1000000/D9</f>
        <v>1000</v>
      </c>
      <c r="E10" s="5">
        <f>1000000/E9</f>
        <v>666.66666666666663</v>
      </c>
    </row>
    <row r="11" spans="2:5" x14ac:dyDescent="0.2">
      <c r="B11" t="s">
        <v>16</v>
      </c>
      <c r="C11" t="s">
        <v>15</v>
      </c>
      <c r="D11" s="5">
        <f>(40/21)*E11</f>
        <v>1269.8412698412696</v>
      </c>
      <c r="E11" s="5">
        <f>1000000/E9</f>
        <v>666.66666666666663</v>
      </c>
    </row>
    <row r="12" spans="2:5" x14ac:dyDescent="0.2">
      <c r="B12" s="4" t="s">
        <v>17</v>
      </c>
      <c r="C12" s="4" t="s">
        <v>18</v>
      </c>
      <c r="D12">
        <f>0.07*1000</f>
        <v>70</v>
      </c>
      <c r="E12">
        <f>0.814*1000</f>
        <v>814</v>
      </c>
    </row>
    <row r="13" spans="2:5" x14ac:dyDescent="0.2">
      <c r="B13" t="s">
        <v>19</v>
      </c>
      <c r="C13" t="s">
        <v>20</v>
      </c>
      <c r="D13" s="5">
        <f>D12*D10</f>
        <v>70000</v>
      </c>
      <c r="E13" s="5">
        <f>E12*E10</f>
        <v>542666.66666666663</v>
      </c>
    </row>
    <row r="14" spans="2:5" x14ac:dyDescent="0.2">
      <c r="B14" t="s">
        <v>21</v>
      </c>
      <c r="C14" t="s">
        <v>18</v>
      </c>
      <c r="D14">
        <f>0.0761*1000/4</f>
        <v>19.024999999999999</v>
      </c>
      <c r="E14">
        <f>0.6*1000/4</f>
        <v>150</v>
      </c>
    </row>
    <row r="16" spans="2:5" x14ac:dyDescent="0.2">
      <c r="B16" s="1" t="s">
        <v>22</v>
      </c>
      <c r="C16" s="2" t="s">
        <v>1</v>
      </c>
      <c r="D16" t="s">
        <v>23</v>
      </c>
    </row>
    <row r="17" spans="2:7" x14ac:dyDescent="0.2">
      <c r="B17" s="4" t="s">
        <v>12</v>
      </c>
      <c r="C17" s="4" t="s">
        <v>13</v>
      </c>
      <c r="D17">
        <v>800</v>
      </c>
    </row>
    <row r="18" spans="2:7" x14ac:dyDescent="0.2">
      <c r="B18" s="4" t="s">
        <v>24</v>
      </c>
      <c r="D18">
        <v>6</v>
      </c>
    </row>
    <row r="19" spans="2:7" x14ac:dyDescent="0.2">
      <c r="B19" t="s">
        <v>25</v>
      </c>
      <c r="C19" t="s">
        <v>15</v>
      </c>
      <c r="D19">
        <f>D18*1000000/D17</f>
        <v>7500</v>
      </c>
    </row>
    <row r="20" spans="2:7" x14ac:dyDescent="0.2">
      <c r="B20" t="s">
        <v>26</v>
      </c>
      <c r="C20" t="s">
        <v>15</v>
      </c>
      <c r="D20" s="6">
        <v>100000</v>
      </c>
    </row>
    <row r="21" spans="2:7" x14ac:dyDescent="0.2">
      <c r="B21" s="4" t="s">
        <v>27</v>
      </c>
      <c r="C21" s="4" t="s">
        <v>28</v>
      </c>
      <c r="D21" s="6">
        <v>5.3</v>
      </c>
    </row>
    <row r="22" spans="2:7" x14ac:dyDescent="0.2">
      <c r="B22" s="4" t="s">
        <v>29</v>
      </c>
      <c r="C22" s="4" t="s">
        <v>28</v>
      </c>
      <c r="D22" s="6">
        <v>13.2</v>
      </c>
    </row>
    <row r="23" spans="2:7" x14ac:dyDescent="0.2">
      <c r="B23" t="s">
        <v>30</v>
      </c>
      <c r="D23" s="7">
        <f>D21*D19</f>
        <v>39750</v>
      </c>
    </row>
    <row r="24" spans="2:7" x14ac:dyDescent="0.2">
      <c r="B24" t="s">
        <v>31</v>
      </c>
      <c r="D24" s="7">
        <f>D22*D19</f>
        <v>99000</v>
      </c>
    </row>
    <row r="25" spans="2:7" x14ac:dyDescent="0.2">
      <c r="B25" s="4" t="s">
        <v>32</v>
      </c>
      <c r="C25" s="4" t="s">
        <v>33</v>
      </c>
      <c r="D25" s="7">
        <v>25</v>
      </c>
    </row>
    <row r="26" spans="2:7" x14ac:dyDescent="0.2">
      <c r="B26" s="4" t="s">
        <v>34</v>
      </c>
      <c r="C26" s="4" t="s">
        <v>35</v>
      </c>
      <c r="D26" s="7">
        <v>1.2</v>
      </c>
    </row>
    <row r="27" spans="2:7" x14ac:dyDescent="0.2">
      <c r="B27" t="s">
        <v>21</v>
      </c>
      <c r="C27" t="s">
        <v>18</v>
      </c>
      <c r="D27" s="6">
        <f>2*D25*D26</f>
        <v>60</v>
      </c>
    </row>
    <row r="29" spans="2:7" x14ac:dyDescent="0.2">
      <c r="B29" t="s">
        <v>36</v>
      </c>
    </row>
    <row r="30" spans="2:7" x14ac:dyDescent="0.2">
      <c r="B30" t="s">
        <v>37</v>
      </c>
    </row>
    <row r="32" spans="2:7" x14ac:dyDescent="0.2">
      <c r="B32" s="1" t="s">
        <v>38</v>
      </c>
      <c r="C32" s="2" t="s">
        <v>1</v>
      </c>
      <c r="D32" t="s">
        <v>39</v>
      </c>
      <c r="E32" t="s">
        <v>40</v>
      </c>
      <c r="F32" t="s">
        <v>41</v>
      </c>
      <c r="G32" t="s">
        <v>42</v>
      </c>
    </row>
    <row r="33" spans="2:7" x14ac:dyDescent="0.2">
      <c r="B33" s="4" t="s">
        <v>12</v>
      </c>
      <c r="C33" s="4" t="s">
        <v>13</v>
      </c>
      <c r="D33">
        <v>1000</v>
      </c>
      <c r="E33">
        <v>1000</v>
      </c>
      <c r="F33">
        <v>1500</v>
      </c>
      <c r="G33">
        <v>1500</v>
      </c>
    </row>
    <row r="34" spans="2:7" x14ac:dyDescent="0.2">
      <c r="B34" s="4" t="s">
        <v>24</v>
      </c>
      <c r="D34">
        <v>4</v>
      </c>
      <c r="E34">
        <v>15</v>
      </c>
      <c r="F34">
        <v>4</v>
      </c>
      <c r="G34">
        <v>15</v>
      </c>
    </row>
    <row r="35" spans="2:7" x14ac:dyDescent="0.2">
      <c r="B35" t="s">
        <v>43</v>
      </c>
      <c r="C35" t="s">
        <v>15</v>
      </c>
      <c r="D35">
        <f>D34*1000000/D33</f>
        <v>4000</v>
      </c>
      <c r="E35">
        <f>E34*1000000/E33</f>
        <v>15000</v>
      </c>
      <c r="F35" s="5">
        <f>F34*1000000/F33</f>
        <v>2666.6666666666665</v>
      </c>
      <c r="G35">
        <f>G34*1000000/G33</f>
        <v>10000</v>
      </c>
    </row>
    <row r="36" spans="2:7" x14ac:dyDescent="0.2">
      <c r="B36" t="s">
        <v>44</v>
      </c>
      <c r="D36" s="8">
        <v>35000</v>
      </c>
      <c r="E36" s="8">
        <v>35000</v>
      </c>
      <c r="F36" s="8">
        <v>35000</v>
      </c>
      <c r="G36" s="8">
        <v>35000</v>
      </c>
    </row>
    <row r="37" spans="2:7" x14ac:dyDescent="0.2">
      <c r="B37" t="s">
        <v>45</v>
      </c>
      <c r="D37" s="8">
        <v>0</v>
      </c>
      <c r="E37" s="8">
        <v>0</v>
      </c>
      <c r="F37" s="8">
        <v>0</v>
      </c>
      <c r="G37" s="8">
        <v>0</v>
      </c>
    </row>
    <row r="38" spans="2:7" x14ac:dyDescent="0.2">
      <c r="B38" t="s">
        <v>21</v>
      </c>
      <c r="D38" s="8">
        <v>2</v>
      </c>
      <c r="E38" s="8">
        <v>10</v>
      </c>
      <c r="F38" s="8">
        <v>2</v>
      </c>
      <c r="G38" s="8">
        <v>10</v>
      </c>
    </row>
    <row r="40" spans="2:7" x14ac:dyDescent="0.2">
      <c r="B40" t="s">
        <v>46</v>
      </c>
    </row>
    <row r="42" spans="2:7" x14ac:dyDescent="0.2">
      <c r="B42" s="1" t="s">
        <v>47</v>
      </c>
      <c r="C42" s="2" t="s">
        <v>1</v>
      </c>
    </row>
    <row r="43" spans="2:7" x14ac:dyDescent="0.2">
      <c r="B43" s="4" t="s">
        <v>48</v>
      </c>
      <c r="C43" s="4" t="s">
        <v>13</v>
      </c>
      <c r="D43">
        <v>1500</v>
      </c>
    </row>
    <row r="44" spans="2:7" x14ac:dyDescent="0.2">
      <c r="B44" t="s">
        <v>49</v>
      </c>
      <c r="C44" t="s">
        <v>15</v>
      </c>
      <c r="D44" s="5">
        <f>2000000/D43</f>
        <v>1333.3333333333333</v>
      </c>
    </row>
    <row r="45" spans="2:7" x14ac:dyDescent="0.2">
      <c r="B45" t="s">
        <v>50</v>
      </c>
      <c r="D45" s="8">
        <v>20000</v>
      </c>
    </row>
    <row r="46" spans="2:7" x14ac:dyDescent="0.2">
      <c r="B46" t="s">
        <v>21</v>
      </c>
      <c r="D46" s="8">
        <v>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Emmerson</cp:lastModifiedBy>
  <dcterms:created xsi:type="dcterms:W3CDTF">2018-05-08T09:31:47Z</dcterms:created>
  <dcterms:modified xsi:type="dcterms:W3CDTF">2018-05-08T09:31:47Z</dcterms:modified>
</cp:coreProperties>
</file>