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Study\NewcastleStudy\Paper\SERENE_2017\2017_06_08\"/>
    </mc:Choice>
  </mc:AlternateContent>
  <bookViews>
    <workbookView xWindow="0" yWindow="0" windowWidth="28740" windowHeight="110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O19" i="1"/>
  <c r="G19" i="1"/>
  <c r="F19" i="1"/>
  <c r="Q18" i="1"/>
  <c r="O18" i="1"/>
  <c r="G18" i="1"/>
  <c r="F18" i="1"/>
  <c r="Q17" i="1"/>
  <c r="O17" i="1"/>
  <c r="G17" i="1"/>
  <c r="F17" i="1"/>
  <c r="Q16" i="1"/>
  <c r="O16" i="1"/>
  <c r="G16" i="1"/>
  <c r="F16" i="1"/>
  <c r="Q15" i="1"/>
  <c r="O15" i="1"/>
  <c r="G15" i="1"/>
  <c r="F15" i="1"/>
  <c r="Q14" i="1"/>
  <c r="O14" i="1"/>
  <c r="G14" i="1"/>
  <c r="F14" i="1"/>
  <c r="Q12" i="1"/>
  <c r="O12" i="1"/>
  <c r="G12" i="1"/>
  <c r="F12" i="1"/>
  <c r="Q13" i="1"/>
  <c r="O13" i="1"/>
  <c r="G13" i="1"/>
  <c r="F13" i="1"/>
  <c r="Q11" i="1"/>
  <c r="O11" i="1"/>
  <c r="G11" i="1"/>
  <c r="F11" i="1"/>
  <c r="R8" i="1"/>
  <c r="R9" i="1" s="1"/>
  <c r="Q10" i="1"/>
  <c r="O10" i="1"/>
  <c r="G10" i="1"/>
  <c r="F10" i="1"/>
  <c r="Q9" i="1"/>
  <c r="O9" i="1"/>
  <c r="G9" i="1"/>
  <c r="F9" i="1"/>
  <c r="Q8" i="1"/>
  <c r="O8" i="1"/>
  <c r="G8" i="1"/>
  <c r="F8" i="1"/>
  <c r="F5" i="1"/>
  <c r="G5" i="1"/>
  <c r="O5" i="1"/>
  <c r="Q5" i="1"/>
  <c r="F6" i="1"/>
  <c r="G6" i="1"/>
  <c r="O6" i="1"/>
  <c r="Q6" i="1"/>
  <c r="F7" i="1"/>
  <c r="G7" i="1"/>
  <c r="O7" i="1"/>
  <c r="Q7" i="1"/>
  <c r="Q4" i="1"/>
  <c r="O4" i="1"/>
  <c r="G4" i="1" l="1"/>
  <c r="F4" i="1"/>
</calcChain>
</file>

<file path=xl/sharedStrings.xml><?xml version="1.0" encoding="utf-8"?>
<sst xmlns="http://schemas.openxmlformats.org/spreadsheetml/2006/main" count="49" uniqueCount="21">
  <si>
    <t>knobs</t>
  </si>
  <si>
    <t>IIP alg</t>
  </si>
  <si>
    <t>OCR alg</t>
  </si>
  <si>
    <t>total thr</t>
  </si>
  <si>
    <t>IIP/OCR</t>
  </si>
  <si>
    <t>IIP th</t>
  </si>
  <si>
    <t>OCR th</t>
  </si>
  <si>
    <t>Rectangle</t>
  </si>
  <si>
    <t>OpenCV</t>
  </si>
  <si>
    <t>monitors</t>
  </si>
  <si>
    <t>res alloc</t>
  </si>
  <si>
    <t>fail</t>
  </si>
  <si>
    <t>done</t>
  </si>
  <si>
    <t>succ rate</t>
  </si>
  <si>
    <t>total time</t>
  </si>
  <si>
    <t>img time</t>
  </si>
  <si>
    <t>HAAR</t>
  </si>
  <si>
    <t>Tesseract</t>
  </si>
  <si>
    <t>small</t>
  </si>
  <si>
    <t>medium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</si>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</sst>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9"/>
  <sheetViews>
    <sheetView tabSelected="1" workbookViewId="0">
      <selection activeCell="Q4" sqref="Q4:Q19"/>
    </sheetView>
  </sheetViews>
  <sheetFormatPr defaultRowHeight="15" x14ac:dyDescent="0.25"/>
  <cols>
    <col min="2" max="2" width="10" customWidth="1"/>
    <col min="3" max="3" width="9.85546875" customWidth="1"/>
    <col min="12" max="15" width="9.140625" style="3"/>
    <col min="16" max="16" width="9.5703125" style="3" bestFit="1" customWidth="1"/>
    <col min="17" max="17" width="9.140625" style="3"/>
  </cols>
  <sheetData>
    <row r="2" spans="2:18" x14ac:dyDescent="0.25">
      <c r="B2" t="s">
        <v>0</v>
      </c>
      <c r="L2" s="3" t="s">
        <v>9</v>
      </c>
    </row>
    <row r="3" spans="2:18" x14ac:dyDescent="0.25">
      <c r="B3" s="1" t="s">
        <v>1</v>
      </c>
      <c r="C3" s="1" t="s">
        <v>2</v>
      </c>
      <c r="D3" s="2" t="s">
        <v>5</v>
      </c>
      <c r="E3" s="2" t="s">
        <v>6</v>
      </c>
      <c r="F3" s="1" t="s">
        <v>3</v>
      </c>
      <c r="G3" s="1" t="s">
        <v>4</v>
      </c>
      <c r="H3" s="2" t="s">
        <v>18</v>
      </c>
      <c r="I3" s="2" t="s">
        <v>19</v>
      </c>
      <c r="J3" s="2" t="s">
        <v>20</v>
      </c>
      <c r="L3" s="4" t="s">
        <v>10</v>
      </c>
      <c r="M3" s="5" t="s">
        <v>11</v>
      </c>
      <c r="N3" s="5" t="s">
        <v>12</v>
      </c>
      <c r="O3" s="4" t="s">
        <v>13</v>
      </c>
      <c r="P3" s="5" t="s">
        <v>14</v>
      </c>
      <c r="Q3" s="4" t="s">
        <v>15</v>
      </c>
    </row>
    <row r="4" spans="2:18" x14ac:dyDescent="0.25">
      <c r="B4" t="s">
        <v>7</v>
      </c>
      <c r="C4" t="s">
        <v>8</v>
      </c>
      <c r="D4">
        <v>4</v>
      </c>
      <c r="E4">
        <v>4</v>
      </c>
      <c r="F4">
        <f>D4+E4</f>
        <v>8</v>
      </c>
      <c r="G4">
        <f>D4/E4</f>
        <v>1</v>
      </c>
      <c r="H4">
        <v>0.33300000000000002</v>
      </c>
      <c r="I4">
        <v>0.33300000000000002</v>
      </c>
      <c r="J4">
        <v>0.33300000000000002</v>
      </c>
      <c r="L4" s="6">
        <v>4.5515198238999997</v>
      </c>
      <c r="M4" s="6">
        <v>20.34</v>
      </c>
      <c r="N4" s="6">
        <v>24.21</v>
      </c>
      <c r="O4" s="7">
        <f>N4/(M4+N4)</f>
        <v>0.54343434343434349</v>
      </c>
      <c r="P4" s="6">
        <v>2000</v>
      </c>
      <c r="Q4" s="3">
        <f>P4/(M4+N4)</f>
        <v>44.893378226711562</v>
      </c>
    </row>
    <row r="5" spans="2:18" x14ac:dyDescent="0.25">
      <c r="B5" t="s">
        <v>7</v>
      </c>
      <c r="C5" t="s">
        <v>8</v>
      </c>
      <c r="D5">
        <v>2</v>
      </c>
      <c r="E5">
        <v>6</v>
      </c>
      <c r="F5">
        <f t="shared" ref="F5:F7" si="0">D5+E5</f>
        <v>8</v>
      </c>
      <c r="G5">
        <f t="shared" ref="G5:G7" si="1">D5/E5</f>
        <v>0.33333333333333331</v>
      </c>
      <c r="H5">
        <v>0.33300000000000002</v>
      </c>
      <c r="I5">
        <v>0.33300000000000002</v>
      </c>
      <c r="J5">
        <v>0.33300000000000002</v>
      </c>
      <c r="L5" s="6">
        <v>2.4049550863000002</v>
      </c>
      <c r="M5" s="6">
        <v>16.09</v>
      </c>
      <c r="N5" s="6">
        <v>19.68</v>
      </c>
      <c r="O5" s="7">
        <f t="shared" ref="O5:O7" si="2">N5/(M5+N5)</f>
        <v>0.55018171652222536</v>
      </c>
      <c r="P5" s="6">
        <v>2000</v>
      </c>
      <c r="Q5" s="3">
        <f t="shared" ref="Q5:Q7" si="3">P5/(M5+N5)</f>
        <v>55.912776069331848</v>
      </c>
    </row>
    <row r="6" spans="2:18" x14ac:dyDescent="0.25">
      <c r="B6" t="s">
        <v>7</v>
      </c>
      <c r="C6" t="s">
        <v>8</v>
      </c>
      <c r="D6">
        <v>6</v>
      </c>
      <c r="E6">
        <v>2</v>
      </c>
      <c r="F6">
        <f t="shared" si="0"/>
        <v>8</v>
      </c>
      <c r="G6">
        <f t="shared" si="1"/>
        <v>3</v>
      </c>
      <c r="H6">
        <v>0.33300000000000002</v>
      </c>
      <c r="I6">
        <v>0.33300000000000002</v>
      </c>
      <c r="J6">
        <v>0.33300000000000002</v>
      </c>
      <c r="L6" s="6">
        <v>6.6288184619999999</v>
      </c>
      <c r="M6" s="6">
        <v>22.16</v>
      </c>
      <c r="N6" s="6">
        <v>26.9</v>
      </c>
      <c r="O6" s="7">
        <f t="shared" si="2"/>
        <v>0.54830819404810427</v>
      </c>
      <c r="P6" s="6">
        <v>2000</v>
      </c>
      <c r="Q6" s="3">
        <f t="shared" si="3"/>
        <v>40.766408479412959</v>
      </c>
    </row>
    <row r="7" spans="2:18" x14ac:dyDescent="0.25">
      <c r="B7" t="s">
        <v>7</v>
      </c>
      <c r="C7" t="s">
        <v>8</v>
      </c>
      <c r="D7">
        <v>1</v>
      </c>
      <c r="E7">
        <v>7</v>
      </c>
      <c r="F7">
        <f t="shared" si="0"/>
        <v>8</v>
      </c>
      <c r="G7">
        <f t="shared" si="1"/>
        <v>0.14285714285714285</v>
      </c>
      <c r="H7">
        <v>0.33300000000000002</v>
      </c>
      <c r="I7">
        <v>0.33300000000000002</v>
      </c>
      <c r="J7">
        <v>0.33300000000000002</v>
      </c>
      <c r="L7" s="6">
        <v>1.2368801308999999</v>
      </c>
      <c r="M7" s="6">
        <v>10.83</v>
      </c>
      <c r="N7" s="6">
        <v>12.13</v>
      </c>
      <c r="O7" s="7">
        <f t="shared" si="2"/>
        <v>0.52831010452961669</v>
      </c>
      <c r="P7" s="6">
        <v>2000</v>
      </c>
      <c r="Q7" s="3">
        <f t="shared" si="3"/>
        <v>87.108013937282223</v>
      </c>
    </row>
    <row r="8" spans="2:18" x14ac:dyDescent="0.25">
      <c r="B8" t="s">
        <v>7</v>
      </c>
      <c r="C8" t="s">
        <v>8</v>
      </c>
      <c r="D8">
        <v>7</v>
      </c>
      <c r="E8">
        <v>1</v>
      </c>
      <c r="F8">
        <f t="shared" ref="F8" si="4">D8+E8</f>
        <v>8</v>
      </c>
      <c r="G8">
        <f t="shared" ref="G8" si="5">D8/E8</f>
        <v>7</v>
      </c>
      <c r="H8">
        <v>0.33300000000000002</v>
      </c>
      <c r="I8">
        <v>0.33300000000000002</v>
      </c>
      <c r="J8">
        <v>0.33300000000000002</v>
      </c>
      <c r="L8" s="6">
        <v>7.4881556036000001</v>
      </c>
      <c r="M8" s="6">
        <v>21.68</v>
      </c>
      <c r="N8" s="6">
        <v>27.48</v>
      </c>
      <c r="O8" s="7">
        <f t="shared" ref="O8" si="6">N8/(M8+N8)</f>
        <v>0.55899104963384871</v>
      </c>
      <c r="P8" s="6">
        <v>2000</v>
      </c>
      <c r="Q8" s="3">
        <f t="shared" ref="Q8" si="7">P8/(M8+N8)</f>
        <v>40.683482506102528</v>
      </c>
      <c r="R8" s="3">
        <f>MAX(L4:L8)-MIN(L4:L8)</f>
        <v>6.2512754726999997</v>
      </c>
    </row>
    <row r="9" spans="2:18" x14ac:dyDescent="0.25">
      <c r="B9" t="s">
        <v>7</v>
      </c>
      <c r="C9" t="s">
        <v>8</v>
      </c>
      <c r="D9">
        <v>1</v>
      </c>
      <c r="E9">
        <v>1</v>
      </c>
      <c r="F9">
        <f t="shared" ref="F9" si="8">D9+E9</f>
        <v>2</v>
      </c>
      <c r="G9">
        <f t="shared" ref="G9" si="9">D9/E9</f>
        <v>1</v>
      </c>
      <c r="H9">
        <v>0.33300000000000002</v>
      </c>
      <c r="I9">
        <v>0.33300000000000002</v>
      </c>
      <c r="J9">
        <v>0.33300000000000002</v>
      </c>
      <c r="L9" s="6">
        <v>1.2222292655</v>
      </c>
      <c r="M9" s="6">
        <v>10.68</v>
      </c>
      <c r="N9" s="6">
        <v>11.98</v>
      </c>
      <c r="O9" s="7">
        <f t="shared" ref="O9" si="10">N9/(M9+N9)</f>
        <v>0.52868490732568407</v>
      </c>
      <c r="P9" s="6">
        <v>2000</v>
      </c>
      <c r="Q9" s="3">
        <f t="shared" ref="Q9" si="11">P9/(M9+N9)</f>
        <v>88.261253309796999</v>
      </c>
      <c r="R9" s="3">
        <f>R8/(MAX(L4:L10)-MIN(L4:L10))</f>
        <v>0.99766181971994861</v>
      </c>
    </row>
    <row r="10" spans="2:18" x14ac:dyDescent="0.25">
      <c r="B10" t="s">
        <v>7</v>
      </c>
      <c r="C10" t="s">
        <v>8</v>
      </c>
      <c r="D10">
        <v>3</v>
      </c>
      <c r="E10">
        <v>1</v>
      </c>
      <c r="F10">
        <f t="shared" ref="F10" si="12">D10+E10</f>
        <v>4</v>
      </c>
      <c r="G10">
        <f t="shared" ref="G10" si="13">D10/E10</f>
        <v>3</v>
      </c>
      <c r="H10">
        <v>0.33300000000000002</v>
      </c>
      <c r="I10">
        <v>0.33300000000000002</v>
      </c>
      <c r="J10">
        <v>0.33300000000000002</v>
      </c>
      <c r="L10" s="6">
        <v>3.4023758567</v>
      </c>
      <c r="M10" s="6">
        <v>18.3</v>
      </c>
      <c r="N10" s="6">
        <v>22.63</v>
      </c>
      <c r="O10" s="7">
        <f t="shared" ref="O10" si="14">N10/(M10+N10)</f>
        <v>0.55289518690447104</v>
      </c>
      <c r="P10" s="6">
        <v>2000</v>
      </c>
      <c r="Q10" s="3">
        <f t="shared" ref="Q10" si="15">P10/(M10+N10)</f>
        <v>48.863913999511361</v>
      </c>
    </row>
    <row r="11" spans="2:18" x14ac:dyDescent="0.25">
      <c r="B11" t="s">
        <v>16</v>
      </c>
      <c r="C11" t="s">
        <v>17</v>
      </c>
      <c r="D11">
        <v>4</v>
      </c>
      <c r="E11">
        <v>4</v>
      </c>
      <c r="F11">
        <f>D11+E11</f>
        <v>8</v>
      </c>
      <c r="G11">
        <f>D11/E11</f>
        <v>1</v>
      </c>
      <c r="H11">
        <v>0.33300000000000002</v>
      </c>
      <c r="I11">
        <v>0.33300000000000002</v>
      </c>
      <c r="J11">
        <v>0.33300000000000002</v>
      </c>
      <c r="L11" s="6">
        <v>4.5296486493000003</v>
      </c>
      <c r="M11" s="6">
        <v>9.4</v>
      </c>
      <c r="N11" s="6">
        <v>12.69</v>
      </c>
      <c r="O11" s="7">
        <f>N11/(M11+N11)</f>
        <v>0.57446808510638292</v>
      </c>
      <c r="P11" s="6">
        <v>2000</v>
      </c>
      <c r="Q11" s="3">
        <f>P11/(M11+N11)</f>
        <v>90.538705296514266</v>
      </c>
    </row>
    <row r="12" spans="2:18" x14ac:dyDescent="0.25">
      <c r="B12" t="s">
        <v>16</v>
      </c>
      <c r="C12" t="s">
        <v>17</v>
      </c>
      <c r="D12">
        <v>2</v>
      </c>
      <c r="E12">
        <v>6</v>
      </c>
      <c r="F12">
        <f>D12+E12</f>
        <v>8</v>
      </c>
      <c r="G12">
        <f>D12/E12</f>
        <v>0.33333333333333331</v>
      </c>
      <c r="H12">
        <v>0.33300000000000002</v>
      </c>
      <c r="I12">
        <v>0.33300000000000002</v>
      </c>
      <c r="J12">
        <v>0.33300000000000002</v>
      </c>
      <c r="L12" s="6">
        <v>2.3645126846000002</v>
      </c>
      <c r="M12" s="6">
        <v>7.24</v>
      </c>
      <c r="N12" s="6">
        <v>9.8699999999999992</v>
      </c>
      <c r="O12" s="7">
        <f>N12/(M12+N12)</f>
        <v>0.57685563997662181</v>
      </c>
      <c r="P12" s="6">
        <v>2000</v>
      </c>
      <c r="Q12" s="3">
        <f>P12/(M12+N12)</f>
        <v>116.89070718877849</v>
      </c>
    </row>
    <row r="13" spans="2:18" x14ac:dyDescent="0.25">
      <c r="B13" t="s">
        <v>16</v>
      </c>
      <c r="C13" t="s">
        <v>17</v>
      </c>
      <c r="D13">
        <v>6</v>
      </c>
      <c r="E13">
        <v>2</v>
      </c>
      <c r="F13">
        <f>D13+E13</f>
        <v>8</v>
      </c>
      <c r="G13">
        <f>D13/E13</f>
        <v>3</v>
      </c>
      <c r="H13">
        <v>0.33300000000000002</v>
      </c>
      <c r="I13">
        <v>0.33300000000000002</v>
      </c>
      <c r="J13">
        <v>0.33300000000000002</v>
      </c>
      <c r="L13" s="6">
        <v>6.5686599676000004</v>
      </c>
      <c r="M13" s="6">
        <v>11.16</v>
      </c>
      <c r="N13" s="6">
        <v>14.66</v>
      </c>
      <c r="O13" s="7">
        <f>N13/(M13+N13)</f>
        <v>0.56777691711851275</v>
      </c>
      <c r="P13" s="6">
        <v>2000</v>
      </c>
      <c r="Q13" s="3">
        <f>P13/(M13+N13)</f>
        <v>77.459333849728893</v>
      </c>
    </row>
    <row r="14" spans="2:18" x14ac:dyDescent="0.25">
      <c r="B14" t="s">
        <v>7</v>
      </c>
      <c r="C14" t="s">
        <v>17</v>
      </c>
      <c r="D14">
        <v>4</v>
      </c>
      <c r="E14">
        <v>4</v>
      </c>
      <c r="F14">
        <f>D14+E14</f>
        <v>8</v>
      </c>
      <c r="G14">
        <f>D14/E14</f>
        <v>1</v>
      </c>
      <c r="H14">
        <v>0.33300000000000002</v>
      </c>
      <c r="I14">
        <v>0.33300000000000002</v>
      </c>
      <c r="J14">
        <v>0.33300000000000002</v>
      </c>
      <c r="L14" s="6">
        <v>5.4202879115</v>
      </c>
      <c r="M14" s="6">
        <v>19.010000000000002</v>
      </c>
      <c r="N14" s="6">
        <v>24.25</v>
      </c>
      <c r="O14" s="7">
        <f>N14/(M14+N14)</f>
        <v>0.56056403143781774</v>
      </c>
      <c r="P14" s="6">
        <v>2000</v>
      </c>
      <c r="Q14" s="3">
        <f>P14/(M14+N14)</f>
        <v>46.232085067036515</v>
      </c>
    </row>
    <row r="15" spans="2:18" x14ac:dyDescent="0.25">
      <c r="B15" t="s">
        <v>7</v>
      </c>
      <c r="C15" t="s">
        <v>17</v>
      </c>
      <c r="D15">
        <v>2</v>
      </c>
      <c r="E15">
        <v>6</v>
      </c>
      <c r="F15">
        <f>D15+E15</f>
        <v>8</v>
      </c>
      <c r="G15">
        <f>D15/E15</f>
        <v>0.33333333333333331</v>
      </c>
      <c r="H15">
        <v>0.33300000000000002</v>
      </c>
      <c r="I15">
        <v>0.33300000000000002</v>
      </c>
      <c r="J15">
        <v>0.33300000000000002</v>
      </c>
      <c r="L15" s="6">
        <v>2.8631858855000001</v>
      </c>
      <c r="M15" s="6">
        <v>15.44</v>
      </c>
      <c r="N15" s="6">
        <v>19.940000000000001</v>
      </c>
      <c r="O15" s="7">
        <f>N15/(M15+N15)</f>
        <v>0.56359525155455059</v>
      </c>
      <c r="P15" s="6">
        <v>2000</v>
      </c>
      <c r="Q15" s="3">
        <f>P15/(M15+N15)</f>
        <v>56.529112492933855</v>
      </c>
    </row>
    <row r="16" spans="2:18" x14ac:dyDescent="0.25">
      <c r="B16" t="s">
        <v>7</v>
      </c>
      <c r="C16" t="s">
        <v>17</v>
      </c>
      <c r="D16">
        <v>6</v>
      </c>
      <c r="E16">
        <v>2</v>
      </c>
      <c r="F16">
        <f>D16+E16</f>
        <v>8</v>
      </c>
      <c r="G16">
        <f>D16/E16</f>
        <v>3</v>
      </c>
      <c r="H16">
        <v>0.33300000000000002</v>
      </c>
      <c r="I16">
        <v>0.33300000000000002</v>
      </c>
      <c r="J16">
        <v>0.33300000000000002</v>
      </c>
      <c r="L16" s="6">
        <v>7.2653056249999999</v>
      </c>
      <c r="M16" s="6">
        <v>21.41</v>
      </c>
      <c r="N16" s="6">
        <v>26.31</v>
      </c>
      <c r="O16" s="7">
        <f>N16/(M16+N16)</f>
        <v>0.5513411567476949</v>
      </c>
      <c r="P16" s="6">
        <v>2000</v>
      </c>
      <c r="Q16" s="3">
        <f>P16/(M16+N16)</f>
        <v>41.911148365465216</v>
      </c>
    </row>
    <row r="17" spans="2:17" x14ac:dyDescent="0.25">
      <c r="B17" t="s">
        <v>16</v>
      </c>
      <c r="C17" t="s">
        <v>8</v>
      </c>
      <c r="D17">
        <v>4</v>
      </c>
      <c r="E17">
        <v>4</v>
      </c>
      <c r="F17">
        <f>D17+E17</f>
        <v>8</v>
      </c>
      <c r="G17">
        <f>D17/E17</f>
        <v>1</v>
      </c>
      <c r="H17">
        <v>0.33300000000000002</v>
      </c>
      <c r="I17">
        <v>0.33300000000000002</v>
      </c>
      <c r="J17">
        <v>0.33300000000000002</v>
      </c>
      <c r="L17" s="6">
        <v>4.2597125701999996</v>
      </c>
      <c r="M17" s="6">
        <v>9.75</v>
      </c>
      <c r="N17" s="6">
        <v>12.47</v>
      </c>
      <c r="O17" s="7">
        <f>N17/(M17+N17)</f>
        <v>0.56120612061206121</v>
      </c>
      <c r="P17" s="6">
        <v>2000</v>
      </c>
      <c r="Q17" s="3">
        <f>P17/(M17+N17)</f>
        <v>90.009000900090015</v>
      </c>
    </row>
    <row r="18" spans="2:17" x14ac:dyDescent="0.25">
      <c r="B18" t="s">
        <v>16</v>
      </c>
      <c r="C18" t="s">
        <v>8</v>
      </c>
      <c r="D18">
        <v>2</v>
      </c>
      <c r="E18">
        <v>6</v>
      </c>
      <c r="F18">
        <f>D18+E18</f>
        <v>8</v>
      </c>
      <c r="G18">
        <f>D18/E18</f>
        <v>0.33333333333333331</v>
      </c>
      <c r="H18">
        <v>0.33300000000000002</v>
      </c>
      <c r="I18">
        <v>0.33300000000000002</v>
      </c>
      <c r="J18">
        <v>0.33300000000000002</v>
      </c>
      <c r="L18" s="6">
        <v>2.2037104474000002</v>
      </c>
      <c r="M18" s="6">
        <v>6.98</v>
      </c>
      <c r="N18" s="6">
        <v>10</v>
      </c>
      <c r="O18" s="7">
        <f>N18/(M18+N18)</f>
        <v>0.58892815076560656</v>
      </c>
      <c r="P18" s="6">
        <v>2000</v>
      </c>
      <c r="Q18" s="3">
        <f>P18/(M18+N18)</f>
        <v>117.78563015312132</v>
      </c>
    </row>
    <row r="19" spans="2:17" x14ac:dyDescent="0.25">
      <c r="B19" t="s">
        <v>16</v>
      </c>
      <c r="C19" t="s">
        <v>8</v>
      </c>
      <c r="D19">
        <v>6</v>
      </c>
      <c r="E19">
        <v>2</v>
      </c>
      <c r="F19">
        <f>D19+E19</f>
        <v>8</v>
      </c>
      <c r="G19">
        <f>D19/E19</f>
        <v>3</v>
      </c>
      <c r="H19">
        <v>0.33300000000000002</v>
      </c>
      <c r="I19">
        <v>0.33300000000000002</v>
      </c>
      <c r="J19">
        <v>0.33300000000000002</v>
      </c>
      <c r="L19" s="6">
        <v>6.3087102241000004</v>
      </c>
      <c r="M19" s="6">
        <v>11.5</v>
      </c>
      <c r="N19" s="6">
        <v>14.48</v>
      </c>
      <c r="O19" s="7">
        <f>N19/(M19+N19)</f>
        <v>0.55735180908391069</v>
      </c>
      <c r="P19" s="6">
        <v>2000</v>
      </c>
      <c r="Q19" s="3">
        <f>P19/(M19+N19)</f>
        <v>76.982294072363359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</dc:creator>
  <cp:lastModifiedBy>Rem</cp:lastModifiedBy>
  <dcterms:created xsi:type="dcterms:W3CDTF">2017-06-08T09:52:26Z</dcterms:created>
  <dcterms:modified xsi:type="dcterms:W3CDTF">2017-06-09T21:05:16Z</dcterms:modified>
</cp:coreProperties>
</file>