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hd folder\PhD thesis material\final combined thesis\QSBR final paper\QSBR_paper\"/>
    </mc:Choice>
  </mc:AlternateContent>
  <bookViews>
    <workbookView xWindow="0" yWindow="0" windowWidth="19200" windowHeight="11595" activeTab="2"/>
  </bookViews>
  <sheets>
    <sheet name="DATABASE_QSBR_monoaromatics" sheetId="1" r:id="rId1"/>
    <sheet name="QSARINS_models" sheetId="2" r:id="rId2"/>
    <sheet name="QSARINS_Output" sheetId="4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94" i="4" l="1"/>
  <c r="AC94" i="4" s="1"/>
  <c r="Z94" i="4"/>
  <c r="AB94" i="4" s="1"/>
  <c r="N94" i="4"/>
  <c r="O94" i="4" s="1"/>
  <c r="L94" i="4"/>
  <c r="M94" i="4" s="1"/>
  <c r="AA93" i="4"/>
  <c r="AC93" i="4" s="1"/>
  <c r="Z93" i="4"/>
  <c r="AB93" i="4" s="1"/>
  <c r="N93" i="4"/>
  <c r="O93" i="4" s="1"/>
  <c r="M93" i="4"/>
  <c r="L93" i="4"/>
  <c r="AB92" i="4"/>
  <c r="AA92" i="4"/>
  <c r="AC92" i="4" s="1"/>
  <c r="Z92" i="4"/>
  <c r="N92" i="4"/>
  <c r="O92" i="4" s="1"/>
  <c r="M92" i="4"/>
  <c r="L92" i="4"/>
  <c r="AA91" i="4"/>
  <c r="AC91" i="4" s="1"/>
  <c r="Z91" i="4"/>
  <c r="AB91" i="4" s="1"/>
  <c r="N91" i="4"/>
  <c r="O91" i="4" s="1"/>
  <c r="M91" i="4"/>
  <c r="L91" i="4"/>
  <c r="AB90" i="4"/>
  <c r="AA90" i="4"/>
  <c r="AC90" i="4" s="1"/>
  <c r="Z90" i="4"/>
  <c r="N90" i="4"/>
  <c r="O90" i="4" s="1"/>
  <c r="M90" i="4"/>
  <c r="L90" i="4"/>
  <c r="AA89" i="4"/>
  <c r="AC89" i="4" s="1"/>
  <c r="Z89" i="4"/>
  <c r="AB89" i="4" s="1"/>
  <c r="N89" i="4"/>
  <c r="O89" i="4" s="1"/>
  <c r="M89" i="4"/>
  <c r="L89" i="4"/>
  <c r="AB88" i="4"/>
  <c r="AA88" i="4"/>
  <c r="AC88" i="4" s="1"/>
  <c r="Z88" i="4"/>
  <c r="N88" i="4"/>
  <c r="O88" i="4" s="1"/>
  <c r="M88" i="4"/>
  <c r="L88" i="4"/>
  <c r="AA87" i="4"/>
  <c r="AC87" i="4" s="1"/>
  <c r="Z87" i="4"/>
  <c r="AB87" i="4" s="1"/>
  <c r="N87" i="4"/>
  <c r="O87" i="4" s="1"/>
  <c r="M87" i="4"/>
  <c r="L87" i="4"/>
  <c r="AB86" i="4"/>
  <c r="AA86" i="4"/>
  <c r="AC86" i="4" s="1"/>
  <c r="Z86" i="4"/>
  <c r="N86" i="4"/>
  <c r="O86" i="4" s="1"/>
  <c r="M86" i="4"/>
  <c r="L86" i="4"/>
  <c r="AA85" i="4"/>
  <c r="AC85" i="4" s="1"/>
  <c r="Z85" i="4"/>
  <c r="AB85" i="4" s="1"/>
  <c r="N85" i="4"/>
  <c r="O85" i="4" s="1"/>
  <c r="M85" i="4"/>
  <c r="L85" i="4"/>
  <c r="AB84" i="4"/>
  <c r="AA84" i="4"/>
  <c r="AC84" i="4" s="1"/>
  <c r="Z84" i="4"/>
  <c r="N84" i="4"/>
  <c r="O84" i="4" s="1"/>
  <c r="M84" i="4"/>
  <c r="L84" i="4"/>
  <c r="AA83" i="4"/>
  <c r="AC83" i="4" s="1"/>
  <c r="Z83" i="4"/>
  <c r="AB83" i="4" s="1"/>
  <c r="N83" i="4"/>
  <c r="O83" i="4" s="1"/>
  <c r="M83" i="4"/>
  <c r="L83" i="4"/>
  <c r="AB82" i="4"/>
  <c r="AA82" i="4"/>
  <c r="AC82" i="4" s="1"/>
  <c r="Z82" i="4"/>
  <c r="N82" i="4"/>
  <c r="O82" i="4" s="1"/>
  <c r="M82" i="4"/>
  <c r="L82" i="4"/>
  <c r="AA81" i="4"/>
  <c r="AC81" i="4" s="1"/>
  <c r="Z81" i="4"/>
  <c r="AB81" i="4" s="1"/>
  <c r="N81" i="4"/>
  <c r="O81" i="4" s="1"/>
  <c r="M81" i="4"/>
  <c r="L81" i="4"/>
  <c r="AB80" i="4"/>
  <c r="AA80" i="4"/>
  <c r="AC80" i="4" s="1"/>
  <c r="Z80" i="4"/>
  <c r="N80" i="4"/>
  <c r="O80" i="4" s="1"/>
  <c r="M80" i="4"/>
  <c r="L80" i="4"/>
  <c r="AA79" i="4"/>
  <c r="AC79" i="4" s="1"/>
  <c r="Z79" i="4"/>
  <c r="AB79" i="4" s="1"/>
  <c r="N79" i="4"/>
  <c r="O79" i="4" s="1"/>
  <c r="M79" i="4"/>
  <c r="L79" i="4"/>
  <c r="AB78" i="4"/>
  <c r="AA78" i="4"/>
  <c r="AC78" i="4" s="1"/>
  <c r="Z78" i="4"/>
  <c r="N78" i="4"/>
  <c r="O78" i="4" s="1"/>
  <c r="M78" i="4"/>
  <c r="L78" i="4"/>
  <c r="AA77" i="4"/>
  <c r="AC77" i="4" s="1"/>
  <c r="Z77" i="4"/>
  <c r="AB77" i="4" s="1"/>
  <c r="N77" i="4"/>
  <c r="O77" i="4" s="1"/>
  <c r="M77" i="4"/>
  <c r="L77" i="4"/>
  <c r="AB76" i="4"/>
  <c r="AA76" i="4"/>
  <c r="AC76" i="4" s="1"/>
  <c r="Z76" i="4"/>
  <c r="N76" i="4"/>
  <c r="O76" i="4" s="1"/>
  <c r="M76" i="4"/>
  <c r="L76" i="4"/>
  <c r="AA75" i="4"/>
  <c r="AC75" i="4" s="1"/>
  <c r="Z75" i="4"/>
  <c r="AB75" i="4" s="1"/>
  <c r="N75" i="4"/>
  <c r="O75" i="4" s="1"/>
  <c r="M75" i="4"/>
  <c r="L75" i="4"/>
  <c r="AB74" i="4"/>
  <c r="AA74" i="4"/>
  <c r="AC74" i="4" s="1"/>
  <c r="Z74" i="4"/>
  <c r="N74" i="4"/>
  <c r="O74" i="4" s="1"/>
  <c r="M74" i="4"/>
  <c r="L74" i="4"/>
  <c r="AA73" i="4"/>
  <c r="AC73" i="4" s="1"/>
  <c r="Z73" i="4"/>
  <c r="AB73" i="4" s="1"/>
  <c r="N73" i="4"/>
  <c r="O73" i="4" s="1"/>
  <c r="M73" i="4"/>
  <c r="L73" i="4"/>
  <c r="AB72" i="4"/>
  <c r="AA72" i="4"/>
  <c r="AC72" i="4" s="1"/>
  <c r="Z72" i="4"/>
  <c r="N72" i="4"/>
  <c r="O72" i="4" s="1"/>
  <c r="M72" i="4"/>
  <c r="L72" i="4"/>
  <c r="AA71" i="4"/>
  <c r="AC71" i="4" s="1"/>
  <c r="Z71" i="4"/>
  <c r="AB71" i="4" s="1"/>
  <c r="N71" i="4"/>
  <c r="O71" i="4" s="1"/>
  <c r="M71" i="4"/>
  <c r="L71" i="4"/>
  <c r="AB70" i="4"/>
  <c r="AA70" i="4"/>
  <c r="AC70" i="4" s="1"/>
  <c r="Z70" i="4"/>
  <c r="N70" i="4"/>
  <c r="O70" i="4" s="1"/>
  <c r="M70" i="4"/>
  <c r="L70" i="4"/>
  <c r="AA69" i="4"/>
  <c r="AC69" i="4" s="1"/>
  <c r="Z69" i="4"/>
  <c r="AB69" i="4" s="1"/>
  <c r="N69" i="4"/>
  <c r="O69" i="4" s="1"/>
  <c r="M69" i="4"/>
  <c r="L69" i="4"/>
  <c r="AB68" i="4"/>
  <c r="AA68" i="4"/>
  <c r="AC68" i="4" s="1"/>
  <c r="Z68" i="4"/>
  <c r="N68" i="4"/>
  <c r="O68" i="4" s="1"/>
  <c r="M68" i="4"/>
  <c r="L68" i="4"/>
  <c r="AA67" i="4"/>
  <c r="AC67" i="4" s="1"/>
  <c r="Z67" i="4"/>
  <c r="AB67" i="4" s="1"/>
  <c r="N67" i="4"/>
  <c r="O67" i="4" s="1"/>
  <c r="M67" i="4"/>
  <c r="L67" i="4"/>
  <c r="AB66" i="4"/>
  <c r="AA66" i="4"/>
  <c r="AC66" i="4" s="1"/>
  <c r="Z66" i="4"/>
  <c r="N66" i="4"/>
  <c r="O66" i="4" s="1"/>
  <c r="M66" i="4"/>
  <c r="L66" i="4"/>
  <c r="AA65" i="4"/>
  <c r="AC65" i="4" s="1"/>
  <c r="Z65" i="4"/>
  <c r="AB65" i="4" s="1"/>
  <c r="N65" i="4"/>
  <c r="O65" i="4" s="1"/>
  <c r="M65" i="4"/>
  <c r="L65" i="4"/>
  <c r="AB64" i="4"/>
  <c r="AA64" i="4"/>
  <c r="AC64" i="4" s="1"/>
  <c r="Z64" i="4"/>
  <c r="N64" i="4"/>
  <c r="O64" i="4" s="1"/>
  <c r="M64" i="4"/>
  <c r="L64" i="4"/>
  <c r="AA63" i="4"/>
  <c r="AC63" i="4" s="1"/>
  <c r="Z63" i="4"/>
  <c r="AB63" i="4" s="1"/>
  <c r="N63" i="4"/>
  <c r="O63" i="4" s="1"/>
  <c r="M63" i="4"/>
  <c r="L63" i="4"/>
  <c r="AB62" i="4"/>
  <c r="AA62" i="4"/>
  <c r="AC62" i="4" s="1"/>
  <c r="Z62" i="4"/>
  <c r="N62" i="4"/>
  <c r="O62" i="4" s="1"/>
  <c r="M62" i="4"/>
  <c r="L62" i="4"/>
  <c r="AA61" i="4"/>
  <c r="AC61" i="4" s="1"/>
  <c r="Z61" i="4"/>
  <c r="AB61" i="4" s="1"/>
  <c r="N61" i="4"/>
  <c r="O61" i="4" s="1"/>
  <c r="M61" i="4"/>
  <c r="L61" i="4"/>
  <c r="AB60" i="4"/>
  <c r="AA60" i="4"/>
  <c r="AC60" i="4" s="1"/>
  <c r="Z60" i="4"/>
  <c r="N60" i="4"/>
  <c r="O60" i="4" s="1"/>
  <c r="M60" i="4"/>
  <c r="L60" i="4"/>
  <c r="AA59" i="4"/>
  <c r="AC59" i="4" s="1"/>
  <c r="Z59" i="4"/>
  <c r="AB59" i="4" s="1"/>
  <c r="N59" i="4"/>
  <c r="O59" i="4" s="1"/>
  <c r="M59" i="4"/>
  <c r="L59" i="4"/>
  <c r="AB58" i="4"/>
  <c r="AA58" i="4"/>
  <c r="AC58" i="4" s="1"/>
  <c r="Z58" i="4"/>
  <c r="N58" i="4"/>
  <c r="O58" i="4" s="1"/>
  <c r="M58" i="4"/>
  <c r="L58" i="4"/>
  <c r="AA57" i="4"/>
  <c r="AC57" i="4" s="1"/>
  <c r="Z57" i="4"/>
  <c r="AB57" i="4" s="1"/>
  <c r="N57" i="4"/>
  <c r="O57" i="4" s="1"/>
  <c r="M57" i="4"/>
  <c r="L57" i="4"/>
  <c r="AB56" i="4"/>
  <c r="AA56" i="4"/>
  <c r="AC56" i="4" s="1"/>
  <c r="Z56" i="4"/>
  <c r="N56" i="4"/>
  <c r="O56" i="4" s="1"/>
  <c r="M56" i="4"/>
  <c r="L56" i="4"/>
  <c r="AA55" i="4"/>
  <c r="AC55" i="4" s="1"/>
  <c r="Z55" i="4"/>
  <c r="AB55" i="4" s="1"/>
  <c r="N55" i="4"/>
  <c r="O55" i="4" s="1"/>
  <c r="L55" i="4"/>
  <c r="M55" i="4" s="1"/>
  <c r="AB54" i="4"/>
  <c r="AA54" i="4"/>
  <c r="AC54" i="4" s="1"/>
  <c r="Z54" i="4"/>
  <c r="N54" i="4"/>
  <c r="O54" i="4" s="1"/>
  <c r="M54" i="4"/>
  <c r="L54" i="4"/>
  <c r="AA53" i="4"/>
  <c r="AC53" i="4" s="1"/>
  <c r="Z53" i="4"/>
  <c r="AB53" i="4" s="1"/>
  <c r="N53" i="4"/>
  <c r="O53" i="4" s="1"/>
  <c r="L53" i="4"/>
  <c r="M53" i="4" s="1"/>
  <c r="AB52" i="4"/>
  <c r="AA52" i="4"/>
  <c r="AC52" i="4" s="1"/>
  <c r="Z52" i="4"/>
  <c r="N52" i="4"/>
  <c r="O52" i="4" s="1"/>
  <c r="M52" i="4"/>
  <c r="L52" i="4"/>
  <c r="AB51" i="4"/>
  <c r="AA51" i="4"/>
  <c r="AC51" i="4" s="1"/>
  <c r="Z51" i="4"/>
  <c r="N51" i="4"/>
  <c r="O51" i="4" s="1"/>
  <c r="M51" i="4"/>
  <c r="L51" i="4"/>
  <c r="AB50" i="4"/>
  <c r="AA50" i="4"/>
  <c r="AC50" i="4" s="1"/>
  <c r="Z50" i="4"/>
  <c r="N50" i="4"/>
  <c r="O50" i="4" s="1"/>
  <c r="M50" i="4"/>
  <c r="L50" i="4"/>
  <c r="AB49" i="4"/>
  <c r="AA49" i="4"/>
  <c r="AC49" i="4" s="1"/>
  <c r="Z49" i="4"/>
  <c r="N49" i="4"/>
  <c r="O49" i="4" s="1"/>
  <c r="M49" i="4"/>
  <c r="L49" i="4"/>
  <c r="AB48" i="4"/>
  <c r="AA48" i="4"/>
  <c r="AC48" i="4" s="1"/>
  <c r="Z48" i="4"/>
  <c r="N48" i="4"/>
  <c r="O48" i="4" s="1"/>
  <c r="M48" i="4"/>
  <c r="L48" i="4"/>
  <c r="AB47" i="4"/>
  <c r="AA47" i="4"/>
  <c r="AC47" i="4" s="1"/>
  <c r="Z47" i="4"/>
  <c r="N47" i="4"/>
  <c r="O47" i="4" s="1"/>
  <c r="M47" i="4"/>
  <c r="L47" i="4"/>
  <c r="AB46" i="4"/>
  <c r="AA46" i="4"/>
  <c r="AC46" i="4" s="1"/>
  <c r="Z46" i="4"/>
  <c r="N46" i="4"/>
  <c r="O46" i="4" s="1"/>
  <c r="M46" i="4"/>
  <c r="L46" i="4"/>
  <c r="AB45" i="4"/>
  <c r="AA45" i="4"/>
  <c r="AC45" i="4" s="1"/>
  <c r="Z45" i="4"/>
  <c r="N45" i="4"/>
  <c r="O45" i="4" s="1"/>
  <c r="M45" i="4"/>
  <c r="L45" i="4"/>
  <c r="AB44" i="4"/>
  <c r="AA44" i="4"/>
  <c r="AC44" i="4" s="1"/>
  <c r="Z44" i="4"/>
  <c r="N44" i="4"/>
  <c r="O44" i="4" s="1"/>
  <c r="M44" i="4"/>
  <c r="L44" i="4"/>
  <c r="AB43" i="4"/>
  <c r="AA43" i="4"/>
  <c r="AC43" i="4" s="1"/>
  <c r="Z43" i="4"/>
  <c r="N43" i="4"/>
  <c r="O43" i="4" s="1"/>
  <c r="M43" i="4"/>
  <c r="L43" i="4"/>
  <c r="AB42" i="4"/>
  <c r="AA42" i="4"/>
  <c r="AC42" i="4" s="1"/>
  <c r="Z42" i="4"/>
  <c r="W42" i="4"/>
  <c r="O42" i="4"/>
  <c r="N42" i="4"/>
  <c r="L42" i="4"/>
  <c r="M42" i="4" s="1"/>
  <c r="AC41" i="4"/>
  <c r="AB41" i="4"/>
  <c r="AA41" i="4"/>
  <c r="Z41" i="4"/>
  <c r="W41" i="4"/>
  <c r="O41" i="4"/>
  <c r="N41" i="4"/>
  <c r="L41" i="4"/>
  <c r="M41" i="4" s="1"/>
  <c r="AC40" i="4"/>
  <c r="AA40" i="4"/>
  <c r="Z40" i="4"/>
  <c r="AB40" i="4" s="1"/>
  <c r="W40" i="4"/>
  <c r="N40" i="4"/>
  <c r="O40" i="4" s="1"/>
  <c r="M40" i="4"/>
  <c r="L40" i="4"/>
  <c r="AA39" i="4"/>
  <c r="AC39" i="4" s="1"/>
  <c r="Z39" i="4"/>
  <c r="AB39" i="4" s="1"/>
  <c r="W39" i="4"/>
  <c r="N39" i="4"/>
  <c r="O39" i="4" s="1"/>
  <c r="M39" i="4"/>
  <c r="L39" i="4"/>
  <c r="AB38" i="4"/>
  <c r="AA38" i="4"/>
  <c r="AC38" i="4" s="1"/>
  <c r="Z38" i="4"/>
  <c r="W38" i="4"/>
  <c r="O38" i="4"/>
  <c r="N38" i="4"/>
  <c r="L38" i="4"/>
  <c r="M38" i="4" s="1"/>
  <c r="AC37" i="4"/>
  <c r="AB37" i="4"/>
  <c r="AA37" i="4"/>
  <c r="Z37" i="4"/>
  <c r="W37" i="4"/>
  <c r="O37" i="4"/>
  <c r="N37" i="4"/>
  <c r="L37" i="4"/>
  <c r="M37" i="4" s="1"/>
  <c r="AC36" i="4"/>
  <c r="AA36" i="4"/>
  <c r="Z36" i="4"/>
  <c r="AB36" i="4" s="1"/>
  <c r="W36" i="4"/>
  <c r="N36" i="4"/>
  <c r="O36" i="4" s="1"/>
  <c r="M36" i="4"/>
  <c r="L36" i="4"/>
  <c r="AA35" i="4"/>
  <c r="AC35" i="4" s="1"/>
  <c r="Z35" i="4"/>
  <c r="AB35" i="4" s="1"/>
  <c r="N35" i="4"/>
  <c r="O35" i="4" s="1"/>
  <c r="M35" i="4"/>
  <c r="L35" i="4"/>
</calcChain>
</file>

<file path=xl/sharedStrings.xml><?xml version="1.0" encoding="utf-8"?>
<sst xmlns="http://schemas.openxmlformats.org/spreadsheetml/2006/main" count="546" uniqueCount="195">
  <si>
    <t>List of Compounds</t>
  </si>
  <si>
    <t>Biowin3 est. endpoint</t>
  </si>
  <si>
    <t>nN</t>
  </si>
  <si>
    <t>Mor08u</t>
  </si>
  <si>
    <t>nArX</t>
  </si>
  <si>
    <t>total energy</t>
  </si>
  <si>
    <t>E homo</t>
  </si>
  <si>
    <t>Elomo</t>
  </si>
  <si>
    <t>electronic energy</t>
  </si>
  <si>
    <t>Ionization potential</t>
  </si>
  <si>
    <t>MW</t>
  </si>
  <si>
    <t>vdw Volume  (Å3)</t>
  </si>
  <si>
    <t>MR (cm3)</t>
  </si>
  <si>
    <t>Log P</t>
  </si>
  <si>
    <t>vX1</t>
  </si>
  <si>
    <t>vX2</t>
  </si>
  <si>
    <t>1,2,4- Trichlorobenzene</t>
  </si>
  <si>
    <t>2,4,6-Trichlorophenol</t>
  </si>
  <si>
    <t>2,4-dibromophenol</t>
  </si>
  <si>
    <t>2,6-dibromophenol</t>
  </si>
  <si>
    <t>1,4-Dichlorobenzene</t>
  </si>
  <si>
    <t>2,4-dichlorophenol</t>
  </si>
  <si>
    <t>2-chloro-4-nitrophenol</t>
  </si>
  <si>
    <t>3-hydroxy-4,6-dichlorophenol</t>
  </si>
  <si>
    <t>3-iodoaniline</t>
  </si>
  <si>
    <t>4-iodoaniline</t>
  </si>
  <si>
    <t>4-chloroaniline</t>
  </si>
  <si>
    <t>3-chloroaniline</t>
  </si>
  <si>
    <t>4-nitroaniline</t>
  </si>
  <si>
    <t>3-nitroaniline</t>
  </si>
  <si>
    <t>p-nitrotoluene</t>
  </si>
  <si>
    <t>4-methylsulfoneaniline</t>
  </si>
  <si>
    <t>1,2,3-trimethylbenzene</t>
  </si>
  <si>
    <t>1,3,5-trimethylbenzene</t>
  </si>
  <si>
    <t>4-iodophenol</t>
  </si>
  <si>
    <t>2-bromophenol</t>
  </si>
  <si>
    <t>4-bromophenol</t>
  </si>
  <si>
    <t>2-methoxyaniline</t>
  </si>
  <si>
    <t>nitrobenzoic acid</t>
  </si>
  <si>
    <t>3-methylaniline</t>
  </si>
  <si>
    <t>aminotoluene</t>
  </si>
  <si>
    <t>2-chlorophenol</t>
  </si>
  <si>
    <t>4-chlorophenol</t>
  </si>
  <si>
    <t>chlorobenzene</t>
  </si>
  <si>
    <t>3,4-dimethoxybenzene</t>
  </si>
  <si>
    <t>1,4-dimethoxybenzene</t>
  </si>
  <si>
    <t>3-hydroxy4chlorophenol</t>
  </si>
  <si>
    <t>nitrobenzene</t>
  </si>
  <si>
    <t>m-xylene</t>
  </si>
  <si>
    <t>p-xylene</t>
  </si>
  <si>
    <t>o-xylene</t>
  </si>
  <si>
    <t>3,4-dimethylphenol</t>
  </si>
  <si>
    <t>2,6-dimethylphenol</t>
  </si>
  <si>
    <t>2,4-dimethylphenol</t>
  </si>
  <si>
    <t>2,3-dimethylphenol</t>
  </si>
  <si>
    <t>aminobenzoic acid</t>
  </si>
  <si>
    <t>aminophenol</t>
  </si>
  <si>
    <t>isopropylbenzene</t>
  </si>
  <si>
    <t>aniline</t>
  </si>
  <si>
    <t>ethylbenzene</t>
  </si>
  <si>
    <t>4-cynophenol</t>
  </si>
  <si>
    <t>4-methoxy phenol</t>
  </si>
  <si>
    <t>4-methylphenol</t>
  </si>
  <si>
    <t>3-methylphenol</t>
  </si>
  <si>
    <t>2-methylphenol</t>
  </si>
  <si>
    <t>toluene</t>
  </si>
  <si>
    <t>benzaldehyde</t>
  </si>
  <si>
    <t>2-carboxylatephenol</t>
  </si>
  <si>
    <t>benzoic acid</t>
  </si>
  <si>
    <t>2,5-dihydroxybenzoic acid</t>
  </si>
  <si>
    <t>methylbenzoate</t>
  </si>
  <si>
    <t>3-hydroxyphenol</t>
  </si>
  <si>
    <t>hydroquinone</t>
  </si>
  <si>
    <t>phenol</t>
  </si>
  <si>
    <t>cathecol</t>
  </si>
  <si>
    <t>phenylvinylsulfonate</t>
  </si>
  <si>
    <t>No.</t>
  </si>
  <si>
    <t>Size</t>
  </si>
  <si>
    <t>Variables</t>
  </si>
  <si>
    <t>R2</t>
  </si>
  <si>
    <t>R2adj</t>
  </si>
  <si>
    <t>RMSE tr</t>
  </si>
  <si>
    <t>F</t>
  </si>
  <si>
    <t>Q2loo</t>
  </si>
  <si>
    <t>RMSE cv</t>
  </si>
  <si>
    <t>MAE ext</t>
  </si>
  <si>
    <t xml:space="preserve">PRESS ext </t>
  </si>
  <si>
    <t>Q2-F1</t>
  </si>
  <si>
    <t>Q2-F2</t>
  </si>
  <si>
    <t>Q2-F3</t>
  </si>
  <si>
    <t xml:space="preserve">nN  Mor08u  nArX  vX1  </t>
  </si>
  <si>
    <t xml:space="preserve">nN  Mor08u  nArX  vX2  </t>
  </si>
  <si>
    <t xml:space="preserve">nN  Mor08u  nArX  electronic energy  </t>
  </si>
  <si>
    <t xml:space="preserve">nN  Mor08u  nArX  MW  </t>
  </si>
  <si>
    <t xml:space="preserve">nN  Mor08u  nArX  total energy  </t>
  </si>
  <si>
    <t xml:space="preserve">nN  Mor08u  nArX  sigma  </t>
  </si>
  <si>
    <t xml:space="preserve">nN  Mor08u  nArX  Log P  </t>
  </si>
  <si>
    <t xml:space="preserve">nN  Mor08u  nArX  </t>
  </si>
  <si>
    <t xml:space="preserve">nN  nArX  total energy  vdw Volume  </t>
  </si>
  <si>
    <t xml:space="preserve">nN  Mor08u  nArX  vdw Volume  </t>
  </si>
  <si>
    <t xml:space="preserve">nN  Mor08u  nArX  MR </t>
  </si>
  <si>
    <t>Q2 ext</t>
  </si>
  <si>
    <t>Variable</t>
  </si>
  <si>
    <t>Coeff.</t>
  </si>
  <si>
    <t>Std. coeff.</t>
  </si>
  <si>
    <t>Std. err.</t>
  </si>
  <si>
    <t>(+/-) Co. int. 95%</t>
  </si>
  <si>
    <t>p-value</t>
  </si>
  <si>
    <t>Intercept</t>
  </si>
  <si>
    <t>(Fitting criteria)</t>
  </si>
  <si>
    <t xml:space="preserve">R2: 0.8924  </t>
  </si>
  <si>
    <t xml:space="preserve">R2adj: 0.8835  </t>
  </si>
  <si>
    <t xml:space="preserve">R2-R2adj: 0.0090  </t>
  </si>
  <si>
    <t>LOF: 0.0095</t>
  </si>
  <si>
    <t xml:space="preserve">Kxx: 0.1514  </t>
  </si>
  <si>
    <t xml:space="preserve">Delta K: 0.1647  </t>
  </si>
  <si>
    <t xml:space="preserve">RMSE tr: 0.0827  </t>
  </si>
  <si>
    <t>MAE tr: 0.0646</t>
  </si>
  <si>
    <t xml:space="preserve">RSS tr: 0.2737  </t>
  </si>
  <si>
    <t xml:space="preserve">CCC tr: 0.9432  </t>
  </si>
  <si>
    <t xml:space="preserve">s: 0.0872  </t>
  </si>
  <si>
    <t>F: 99.5521</t>
  </si>
  <si>
    <t>(Internal validation criteria)</t>
  </si>
  <si>
    <t xml:space="preserve">Q2loo: 0.8718  </t>
  </si>
  <si>
    <t xml:space="preserve">R2-Q2loo: 0.0206  </t>
  </si>
  <si>
    <t xml:space="preserve">RMSE cv: 0.0903  </t>
  </si>
  <si>
    <t>MAE cv: 0.0712</t>
  </si>
  <si>
    <t xml:space="preserve">PRESS cv: 0.3262  </t>
  </si>
  <si>
    <t xml:space="preserve">CCC cv: 0.9326  </t>
  </si>
  <si>
    <t xml:space="preserve">Q2LMO:   </t>
  </si>
  <si>
    <t xml:space="preserve">R2Yscr:   </t>
  </si>
  <si>
    <t xml:space="preserve">Q2Yscr: </t>
  </si>
  <si>
    <t xml:space="preserve">R2Xrnd:   </t>
  </si>
  <si>
    <t xml:space="preserve">Q2Xrnd:   </t>
  </si>
  <si>
    <t xml:space="preserve">R2Yrnd:   </t>
  </si>
  <si>
    <t xml:space="preserve">Q2Yrnd: </t>
  </si>
  <si>
    <t>(External validation criteria)</t>
  </si>
  <si>
    <t xml:space="preserve">RMSE ext: 0.0723  </t>
  </si>
  <si>
    <t xml:space="preserve">MAE ext: 0.0564  </t>
  </si>
  <si>
    <t xml:space="preserve">PRESS ext: 0.1046  </t>
  </si>
  <si>
    <t xml:space="preserve">R2ext: 0.8865  </t>
  </si>
  <si>
    <t xml:space="preserve">Q2-F1: 0.8835  </t>
  </si>
  <si>
    <t xml:space="preserve">Q2-F2: 0.8829  </t>
  </si>
  <si>
    <t xml:space="preserve">Q2-F3: 0.9178  </t>
  </si>
  <si>
    <t>CCC ext: 0.9347</t>
  </si>
  <si>
    <t xml:space="preserve">r2m aver.: 0.7838  </t>
  </si>
  <si>
    <t>r2m delta: 0.1153</t>
  </si>
  <si>
    <t>Calc. external data regr. angle from diagonal: -5.0654°</t>
  </si>
  <si>
    <t>Predictions by LOO:</t>
  </si>
  <si>
    <t xml:space="preserve">Exp(x) vs. Pred(y): R2: 0.8721  </t>
  </si>
  <si>
    <t xml:space="preserve">R'2o: 0.8580  </t>
  </si>
  <si>
    <t xml:space="preserve">k': 0.9997  </t>
  </si>
  <si>
    <t xml:space="preserve">Clos': 0.0162  </t>
  </si>
  <si>
    <t xml:space="preserve">r'2m: 0.7685 </t>
  </si>
  <si>
    <t xml:space="preserve">Pred(x) vs. Exp(y): R2: 0.8721  </t>
  </si>
  <si>
    <t xml:space="preserve">R2o: 0.8718  </t>
  </si>
  <si>
    <t xml:space="preserve">k: 0.9997  </t>
  </si>
  <si>
    <t xml:space="preserve">Clos: 0.0003  </t>
  </si>
  <si>
    <t xml:space="preserve">r2m: 0.8582 </t>
  </si>
  <si>
    <t>External predictions by model equation:</t>
  </si>
  <si>
    <t xml:space="preserve">Exp(x) vs. Pred(y): R2: 0.8865  </t>
  </si>
  <si>
    <t xml:space="preserve">R'2o: 0.8538  </t>
  </si>
  <si>
    <t xml:space="preserve">k': 0.9977  </t>
  </si>
  <si>
    <t xml:space="preserve">Clos': 0.0369  </t>
  </si>
  <si>
    <t xml:space="preserve">r'2m: 0.7262 </t>
  </si>
  <si>
    <t xml:space="preserve">Pred(x) vs. Exp(y): R2: 0.8865  </t>
  </si>
  <si>
    <t xml:space="preserve">R2o: 0.8839  </t>
  </si>
  <si>
    <t xml:space="preserve">k: 1.0019  </t>
  </si>
  <si>
    <t xml:space="preserve">Clos: 0.0029  </t>
  </si>
  <si>
    <t xml:space="preserve">r2m: 0.8415 </t>
  </si>
  <si>
    <t>ID</t>
  </si>
  <si>
    <t>Name</t>
  </si>
  <si>
    <t>Status</t>
  </si>
  <si>
    <t>Exp. endpoint</t>
  </si>
  <si>
    <t>Pred. by model eq.</t>
  </si>
  <si>
    <t>Pred.Mod.Eq.Res.</t>
  </si>
  <si>
    <t>Pred. LOO</t>
  </si>
  <si>
    <t>Pred. LOO Res.</t>
  </si>
  <si>
    <t>HAT i/i (h*=0.3000)</t>
  </si>
  <si>
    <t>Std.Pred.Mod.Eq. Res.</t>
  </si>
  <si>
    <t>Std.Pred.LOO Res.</t>
  </si>
  <si>
    <t>Training</t>
  </si>
  <si>
    <t>Prediction</t>
  </si>
  <si>
    <t>-</t>
  </si>
  <si>
    <t>x3</t>
  </si>
  <si>
    <t>y3</t>
  </si>
  <si>
    <r>
      <t>substituent constant (</t>
    </r>
    <r>
      <rPr>
        <b/>
        <sz val="11"/>
        <color theme="1"/>
        <rFont val="Calibri"/>
        <family val="2"/>
      </rPr>
      <t>σ</t>
    </r>
    <r>
      <rPr>
        <b/>
        <sz val="11"/>
        <color theme="1"/>
        <rFont val="Arial"/>
        <family val="2"/>
      </rPr>
      <t>)</t>
    </r>
  </si>
  <si>
    <t>model predicted 1st order rate</t>
  </si>
  <si>
    <t>Experiemental rate</t>
  </si>
  <si>
    <t>predicted half-life</t>
  </si>
  <si>
    <t>experiemtnal half life</t>
  </si>
  <si>
    <t>rate</t>
  </si>
  <si>
    <t>exp</t>
  </si>
  <si>
    <t>pred</t>
  </si>
  <si>
    <t>half-life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</si>
</sst>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</font>
    <font>
      <sz val="11"/>
      <color rgb="FF36363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0" xfId="0" applyNumberFormat="1" applyFont="1" applyFill="1" applyBorder="1"/>
    <xf numFmtId="0" fontId="3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2" xfId="0" applyFont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2" fillId="0" borderId="0" xfId="0" applyFont="1" applyFill="1" applyBorder="1"/>
    <xf numFmtId="2" fontId="1" fillId="0" borderId="0" xfId="0" applyNumberFormat="1" applyFont="1"/>
    <xf numFmtId="164" fontId="1" fillId="0" borderId="0" xfId="0" applyNumberFormat="1" applyFont="1"/>
    <xf numFmtId="2" fontId="5" fillId="0" borderId="0" xfId="0" applyNumberFormat="1" applyFont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77077865266842"/>
          <c:y val="0.2239588801399825"/>
          <c:w val="0.8073958880139982"/>
          <c:h val="0.62550853018372699"/>
        </c:manualLayout>
      </c:layout>
      <c:scatterChart>
        <c:scatterStyle val="lineMarker"/>
        <c:varyColors val="0"/>
        <c:ser>
          <c:idx val="0"/>
          <c:order val="0"/>
          <c:tx>
            <c:v>Training Set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65"/>
                  <c:y val="-0.576160688247302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QSARINS_Output!$AR$55:$AR$94</c:f>
              <c:numCache>
                <c:formatCode>General</c:formatCode>
                <c:ptCount val="40"/>
                <c:pt idx="0">
                  <c:v>-4.085</c:v>
                </c:pt>
                <c:pt idx="1">
                  <c:v>-4.07</c:v>
                </c:pt>
                <c:pt idx="2">
                  <c:v>-3.899</c:v>
                </c:pt>
                <c:pt idx="3">
                  <c:v>-3.8639999999999999</c:v>
                </c:pt>
                <c:pt idx="4">
                  <c:v>-3.835</c:v>
                </c:pt>
                <c:pt idx="5">
                  <c:v>-3.83</c:v>
                </c:pt>
                <c:pt idx="6">
                  <c:v>-3.802</c:v>
                </c:pt>
                <c:pt idx="7">
                  <c:v>-3.7639999999999998</c:v>
                </c:pt>
                <c:pt idx="8">
                  <c:v>-3.7450000000000001</c:v>
                </c:pt>
                <c:pt idx="9">
                  <c:v>-3.6819999999999999</c:v>
                </c:pt>
                <c:pt idx="10">
                  <c:v>-3.63</c:v>
                </c:pt>
                <c:pt idx="11">
                  <c:v>-3.6080000000000001</c:v>
                </c:pt>
                <c:pt idx="12">
                  <c:v>-3.597</c:v>
                </c:pt>
                <c:pt idx="13">
                  <c:v>-3.585</c:v>
                </c:pt>
                <c:pt idx="14">
                  <c:v>-3.5760000000000001</c:v>
                </c:pt>
                <c:pt idx="15">
                  <c:v>-3.57</c:v>
                </c:pt>
                <c:pt idx="16">
                  <c:v>-3.5619999999999998</c:v>
                </c:pt>
                <c:pt idx="17">
                  <c:v>-3.5619999999999998</c:v>
                </c:pt>
                <c:pt idx="18">
                  <c:v>-3.5379999999999998</c:v>
                </c:pt>
                <c:pt idx="19">
                  <c:v>-3.5379999999999998</c:v>
                </c:pt>
                <c:pt idx="20">
                  <c:v>-3.5379999999999998</c:v>
                </c:pt>
                <c:pt idx="21">
                  <c:v>-3.5009999999999999</c:v>
                </c:pt>
                <c:pt idx="22">
                  <c:v>-3.5009999999999999</c:v>
                </c:pt>
                <c:pt idx="23">
                  <c:v>-3.5009999999999999</c:v>
                </c:pt>
                <c:pt idx="24">
                  <c:v>-3.4630000000000001</c:v>
                </c:pt>
                <c:pt idx="25">
                  <c:v>-3.4630000000000001</c:v>
                </c:pt>
                <c:pt idx="26">
                  <c:v>-3.4510000000000001</c:v>
                </c:pt>
                <c:pt idx="27">
                  <c:v>-3.4089999999999998</c:v>
                </c:pt>
                <c:pt idx="28">
                  <c:v>-3.4079999999999999</c:v>
                </c:pt>
                <c:pt idx="29">
                  <c:v>-3.367</c:v>
                </c:pt>
                <c:pt idx="30">
                  <c:v>-3.3479999999999999</c:v>
                </c:pt>
                <c:pt idx="31">
                  <c:v>-3.323</c:v>
                </c:pt>
                <c:pt idx="32">
                  <c:v>-3.323</c:v>
                </c:pt>
                <c:pt idx="33">
                  <c:v>-3.2120000000000002</c:v>
                </c:pt>
                <c:pt idx="34">
                  <c:v>-3.1640000000000001</c:v>
                </c:pt>
                <c:pt idx="35">
                  <c:v>-3.1259999999999999</c:v>
                </c:pt>
                <c:pt idx="36">
                  <c:v>-3.1240000000000001</c:v>
                </c:pt>
                <c:pt idx="37">
                  <c:v>-3.11</c:v>
                </c:pt>
                <c:pt idx="38">
                  <c:v>-3.11</c:v>
                </c:pt>
                <c:pt idx="39">
                  <c:v>-3.1059999999999999</c:v>
                </c:pt>
              </c:numCache>
            </c:numRef>
          </c:xVal>
          <c:yVal>
            <c:numRef>
              <c:f>QSARINS_Output!$AS$55:$AS$94</c:f>
              <c:numCache>
                <c:formatCode>General</c:formatCode>
                <c:ptCount val="40"/>
                <c:pt idx="0">
                  <c:v>-4.1013000000000002</c:v>
                </c:pt>
                <c:pt idx="1">
                  <c:v>-4.1235999999999997</c:v>
                </c:pt>
                <c:pt idx="2">
                  <c:v>-3.9416000000000002</c:v>
                </c:pt>
                <c:pt idx="3">
                  <c:v>-3.8513999999999999</c:v>
                </c:pt>
                <c:pt idx="4">
                  <c:v>-3.7309999999999999</c:v>
                </c:pt>
                <c:pt idx="5">
                  <c:v>-3.8431999999999999</c:v>
                </c:pt>
                <c:pt idx="6">
                  <c:v>-3.7719999999999998</c:v>
                </c:pt>
                <c:pt idx="7">
                  <c:v>-3.8254999999999999</c:v>
                </c:pt>
                <c:pt idx="8">
                  <c:v>-3.7656999999999998</c:v>
                </c:pt>
                <c:pt idx="9">
                  <c:v>-3.6568000000000001</c:v>
                </c:pt>
                <c:pt idx="10">
                  <c:v>-3.5316000000000001</c:v>
                </c:pt>
                <c:pt idx="11">
                  <c:v>-3.4975000000000001</c:v>
                </c:pt>
                <c:pt idx="12">
                  <c:v>-3.5419999999999998</c:v>
                </c:pt>
                <c:pt idx="13">
                  <c:v>-3.5817999999999999</c:v>
                </c:pt>
                <c:pt idx="14">
                  <c:v>-3.3841000000000001</c:v>
                </c:pt>
                <c:pt idx="15">
                  <c:v>-3.6412</c:v>
                </c:pt>
                <c:pt idx="16">
                  <c:v>-3.5182000000000002</c:v>
                </c:pt>
                <c:pt idx="17">
                  <c:v>-3.5630999999999999</c:v>
                </c:pt>
                <c:pt idx="18">
                  <c:v>-3.3616000000000001</c:v>
                </c:pt>
                <c:pt idx="19">
                  <c:v>-3.5228999999999999</c:v>
                </c:pt>
                <c:pt idx="20">
                  <c:v>-3.4918999999999998</c:v>
                </c:pt>
                <c:pt idx="21">
                  <c:v>-3.5503</c:v>
                </c:pt>
                <c:pt idx="22">
                  <c:v>-3.5354999999999999</c:v>
                </c:pt>
                <c:pt idx="23">
                  <c:v>-3.3292000000000002</c:v>
                </c:pt>
                <c:pt idx="24">
                  <c:v>-3.3525999999999998</c:v>
                </c:pt>
                <c:pt idx="25">
                  <c:v>-3.4350999999999998</c:v>
                </c:pt>
                <c:pt idx="26">
                  <c:v>-3.5623</c:v>
                </c:pt>
                <c:pt idx="27">
                  <c:v>-3.3982999999999999</c:v>
                </c:pt>
                <c:pt idx="28">
                  <c:v>-3.4794</c:v>
                </c:pt>
                <c:pt idx="29">
                  <c:v>-3.4106999999999998</c:v>
                </c:pt>
                <c:pt idx="30">
                  <c:v>-3.2892999999999999</c:v>
                </c:pt>
                <c:pt idx="31">
                  <c:v>-3.3683000000000001</c:v>
                </c:pt>
                <c:pt idx="32">
                  <c:v>-3.3319000000000001</c:v>
                </c:pt>
                <c:pt idx="33">
                  <c:v>-3.3081</c:v>
                </c:pt>
                <c:pt idx="34">
                  <c:v>-3.1951999999999998</c:v>
                </c:pt>
                <c:pt idx="35">
                  <c:v>-3.1901000000000002</c:v>
                </c:pt>
                <c:pt idx="36">
                  <c:v>-3.2057000000000002</c:v>
                </c:pt>
                <c:pt idx="37">
                  <c:v>-3.3174999999999999</c:v>
                </c:pt>
                <c:pt idx="38">
                  <c:v>-3.1772</c:v>
                </c:pt>
                <c:pt idx="39">
                  <c:v>-3.2052999999999998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EB-49CB-9AFA-3438D9F273F8}"/>
            </c:ext>
          </c:extLst>
        </c:ser>
        <c:ser>
          <c:idx val="1"/>
          <c:order val="1"/>
          <c:tx>
            <c:v>Validation Set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QSARINS_Output!$AR$35:$AR$53</c:f>
              <c:numCache>
                <c:formatCode>General</c:formatCode>
                <c:ptCount val="19"/>
                <c:pt idx="0">
                  <c:v>-3.899</c:v>
                </c:pt>
                <c:pt idx="1">
                  <c:v>-3.8479999999999999</c:v>
                </c:pt>
                <c:pt idx="2">
                  <c:v>-3.802</c:v>
                </c:pt>
                <c:pt idx="3">
                  <c:v>-3.7639999999999998</c:v>
                </c:pt>
                <c:pt idx="4">
                  <c:v>-3.7450000000000001</c:v>
                </c:pt>
                <c:pt idx="5">
                  <c:v>-3.6520000000000001</c:v>
                </c:pt>
                <c:pt idx="6">
                  <c:v>-3.63</c:v>
                </c:pt>
                <c:pt idx="7">
                  <c:v>-3.597</c:v>
                </c:pt>
                <c:pt idx="8">
                  <c:v>-3.5739999999999998</c:v>
                </c:pt>
                <c:pt idx="9">
                  <c:v>-3.5619999999999998</c:v>
                </c:pt>
                <c:pt idx="10">
                  <c:v>-3.5379999999999998</c:v>
                </c:pt>
                <c:pt idx="11">
                  <c:v>-3.5009999999999999</c:v>
                </c:pt>
                <c:pt idx="12">
                  <c:v>-3.4630000000000001</c:v>
                </c:pt>
                <c:pt idx="13">
                  <c:v>-3.4630000000000001</c:v>
                </c:pt>
                <c:pt idx="14">
                  <c:v>-3.41</c:v>
                </c:pt>
                <c:pt idx="15">
                  <c:v>-3.367</c:v>
                </c:pt>
                <c:pt idx="16">
                  <c:v>-3.323</c:v>
                </c:pt>
                <c:pt idx="17">
                  <c:v>-3.323</c:v>
                </c:pt>
                <c:pt idx="18">
                  <c:v>-3.16</c:v>
                </c:pt>
              </c:numCache>
            </c:numRef>
          </c:xVal>
          <c:yVal>
            <c:numRef>
              <c:f>QSARINS_Output!$AS$35:$AS$53</c:f>
              <c:numCache>
                <c:formatCode>General</c:formatCode>
                <c:ptCount val="19"/>
                <c:pt idx="0">
                  <c:v>-3.9104000000000001</c:v>
                </c:pt>
                <c:pt idx="1">
                  <c:v>-3.8549000000000002</c:v>
                </c:pt>
                <c:pt idx="2">
                  <c:v>-3.7559999999999998</c:v>
                </c:pt>
                <c:pt idx="3">
                  <c:v>-3.7442000000000002</c:v>
                </c:pt>
                <c:pt idx="4">
                  <c:v>-3.6637</c:v>
                </c:pt>
                <c:pt idx="5">
                  <c:v>-3.4704999999999999</c:v>
                </c:pt>
                <c:pt idx="6">
                  <c:v>-3.4584999999999999</c:v>
                </c:pt>
                <c:pt idx="7">
                  <c:v>-3.56</c:v>
                </c:pt>
                <c:pt idx="8">
                  <c:v>-3.6305999999999998</c:v>
                </c:pt>
                <c:pt idx="9">
                  <c:v>-3.5255999999999998</c:v>
                </c:pt>
                <c:pt idx="10">
                  <c:v>-3.5514999999999999</c:v>
                </c:pt>
                <c:pt idx="11">
                  <c:v>-3.5651999999999999</c:v>
                </c:pt>
                <c:pt idx="12">
                  <c:v>-3.5377999999999998</c:v>
                </c:pt>
                <c:pt idx="13">
                  <c:v>-3.4401000000000002</c:v>
                </c:pt>
                <c:pt idx="14">
                  <c:v>-3.4540000000000002</c:v>
                </c:pt>
                <c:pt idx="15">
                  <c:v>-3.3382000000000001</c:v>
                </c:pt>
                <c:pt idx="16">
                  <c:v>-3.3632</c:v>
                </c:pt>
                <c:pt idx="17">
                  <c:v>-3.3881999999999999</c:v>
                </c:pt>
                <c:pt idx="18">
                  <c:v>-3.2210000000000001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EB-49CB-9AFA-3438D9F273F8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trendline>
            <c:spPr>
              <a:ln w="317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QSARINS_Output!$V$36:$V$42</c:f>
              <c:numCache>
                <c:formatCode>General</c:formatCode>
                <c:ptCount val="7"/>
                <c:pt idx="0">
                  <c:v>-3</c:v>
                </c:pt>
                <c:pt idx="1">
                  <c:v>-3.2</c:v>
                </c:pt>
                <c:pt idx="2">
                  <c:v>-3.3</c:v>
                </c:pt>
                <c:pt idx="3">
                  <c:v>-3.6</c:v>
                </c:pt>
                <c:pt idx="4">
                  <c:v>-3.8</c:v>
                </c:pt>
                <c:pt idx="5">
                  <c:v>-4</c:v>
                </c:pt>
                <c:pt idx="6">
                  <c:v>-4.1500000000000004</c:v>
                </c:pt>
              </c:numCache>
            </c:numRef>
          </c:xVal>
          <c:yVal>
            <c:numRef>
              <c:f>QSARINS_Output!$W$36:$W$42</c:f>
              <c:numCache>
                <c:formatCode>General</c:formatCode>
                <c:ptCount val="7"/>
                <c:pt idx="0">
                  <c:v>-2.9984999999999999</c:v>
                </c:pt>
                <c:pt idx="1">
                  <c:v>-3.1984000000000004</c:v>
                </c:pt>
                <c:pt idx="2">
                  <c:v>-3.2983500000000001</c:v>
                </c:pt>
                <c:pt idx="3">
                  <c:v>-3.5982000000000003</c:v>
                </c:pt>
                <c:pt idx="4">
                  <c:v>-3.7980999999999998</c:v>
                </c:pt>
                <c:pt idx="5">
                  <c:v>-3.9980000000000002</c:v>
                </c:pt>
                <c:pt idx="6">
                  <c:v>-4.1479250000000008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BEB-49CB-9AFA-3438D9F27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124848"/>
        <c:axId val="621125240"/>
      </c:scatterChart>
      <c:valAx>
        <c:axId val="621124848"/>
        <c:scaling>
          <c:orientation val="maxMin"/>
          <c:max val="-3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Biowin</a:t>
                </a:r>
                <a:r>
                  <a:rPr lang="en-GB" sz="10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3 derived ln(rate)</a:t>
                </a:r>
                <a:endParaRPr lang="en-GB" sz="10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4499650043744534"/>
              <c:y val="0.929977398658501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1125240"/>
        <c:crosses val="autoZero"/>
        <c:crossBetween val="midCat"/>
      </c:valAx>
      <c:valAx>
        <c:axId val="621125240"/>
        <c:scaling>
          <c:orientation val="maxMin"/>
          <c:max val="-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Model predicted ln(rate)</a:t>
                </a:r>
              </a:p>
            </c:rich>
          </c:tx>
          <c:layout>
            <c:manualLayout>
              <c:xMode val="edge"/>
              <c:yMode val="edge"/>
              <c:x val="9.7222222222222224E-3"/>
              <c:y val="0.275185185185185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1124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44925634295719E-2"/>
          <c:y val="4.6296296296296294E-2"/>
          <c:w val="0.86428018372703397"/>
          <c:h val="0.80698709536307978"/>
        </c:manualLayout>
      </c:layout>
      <c:scatterChart>
        <c:scatterStyle val="lineMarker"/>
        <c:varyColors val="0"/>
        <c:ser>
          <c:idx val="0"/>
          <c:order val="0"/>
          <c:tx>
            <c:v>Validation Set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[1]Sheet5!$P$2:$P$20</c:f>
              <c:numCache>
                <c:formatCode>General</c:formatCode>
                <c:ptCount val="19"/>
                <c:pt idx="0">
                  <c:v>0.1207</c:v>
                </c:pt>
                <c:pt idx="1">
                  <c:v>0.1094</c:v>
                </c:pt>
                <c:pt idx="2">
                  <c:v>0.1196</c:v>
                </c:pt>
                <c:pt idx="3">
                  <c:v>0.1075</c:v>
                </c:pt>
                <c:pt idx="4">
                  <c:v>0.1474</c:v>
                </c:pt>
                <c:pt idx="5">
                  <c:v>9.98E-2</c:v>
                </c:pt>
                <c:pt idx="6">
                  <c:v>5.0700000000000002E-2</c:v>
                </c:pt>
                <c:pt idx="7">
                  <c:v>0.1179</c:v>
                </c:pt>
                <c:pt idx="8">
                  <c:v>5.6899999999999999E-2</c:v>
                </c:pt>
                <c:pt idx="9">
                  <c:v>0.27289999999999998</c:v>
                </c:pt>
                <c:pt idx="10">
                  <c:v>0.17460000000000001</c:v>
                </c:pt>
                <c:pt idx="11">
                  <c:v>8.8400000000000006E-2</c:v>
                </c:pt>
                <c:pt idx="12">
                  <c:v>0.18940000000000001</c:v>
                </c:pt>
                <c:pt idx="13">
                  <c:v>6.6400000000000001E-2</c:v>
                </c:pt>
                <c:pt idx="14">
                  <c:v>7.1400000000000005E-2</c:v>
                </c:pt>
                <c:pt idx="15">
                  <c:v>5.8000000000000003E-2</c:v>
                </c:pt>
                <c:pt idx="16">
                  <c:v>5.9900000000000002E-2</c:v>
                </c:pt>
                <c:pt idx="17">
                  <c:v>0.2046</c:v>
                </c:pt>
                <c:pt idx="18">
                  <c:v>0.11509999999999999</c:v>
                </c:pt>
              </c:numCache>
            </c:numRef>
          </c:xVal>
          <c:yVal>
            <c:numRef>
              <c:f>[1]Sheet5!$Q$2:$Q$20</c:f>
              <c:numCache>
                <c:formatCode>General</c:formatCode>
                <c:ptCount val="19"/>
                <c:pt idx="0">
                  <c:v>-0.2457</c:v>
                </c:pt>
                <c:pt idx="1">
                  <c:v>-0.30030000000000001</c:v>
                </c:pt>
                <c:pt idx="2">
                  <c:v>1.2598</c:v>
                </c:pt>
                <c:pt idx="3">
                  <c:v>-0.48930000000000001</c:v>
                </c:pt>
                <c:pt idx="4">
                  <c:v>-0.49740000000000001</c:v>
                </c:pt>
                <c:pt idx="5">
                  <c:v>2.4788999999999999</c:v>
                </c:pt>
                <c:pt idx="6">
                  <c:v>0.7944</c:v>
                </c:pt>
                <c:pt idx="7">
                  <c:v>-0.48859999999999998</c:v>
                </c:pt>
                <c:pt idx="8">
                  <c:v>0.747</c:v>
                </c:pt>
                <c:pt idx="9">
                  <c:v>-1.3617999999999999</c:v>
                </c:pt>
                <c:pt idx="10">
                  <c:v>-0.30449999999999999</c:v>
                </c:pt>
                <c:pt idx="11">
                  <c:v>0.13109999999999999</c:v>
                </c:pt>
                <c:pt idx="12">
                  <c:v>-1.5698000000000001</c:v>
                </c:pt>
                <c:pt idx="13">
                  <c:v>0.2341</c:v>
                </c:pt>
                <c:pt idx="14">
                  <c:v>0.87460000000000004</c:v>
                </c:pt>
                <c:pt idx="15">
                  <c:v>-0.50870000000000004</c:v>
                </c:pt>
                <c:pt idx="16">
                  <c:v>-1.0892999999999999</c:v>
                </c:pt>
                <c:pt idx="17">
                  <c:v>-2.4676999999999998</c:v>
                </c:pt>
                <c:pt idx="18">
                  <c:v>-0.85440000000000005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C86-4908-BAD1-921F5ACA6D7A}"/>
            </c:ext>
          </c:extLst>
        </c:ser>
        <c:ser>
          <c:idx val="1"/>
          <c:order val="1"/>
          <c:tx>
            <c:v>Training Set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C00000"/>
              </a:solidFill>
              <a:ln w="9525" cap="sq">
                <a:solidFill>
                  <a:srgbClr val="C00000"/>
                </a:solidFill>
                <a:bevel/>
              </a:ln>
              <a:effectLst/>
            </c:spPr>
          </c:marker>
          <c:xVal>
            <c:numRef>
              <c:f>[1]Sheet5!$P$21:$P$61</c:f>
              <c:numCache>
                <c:formatCode>General</c:formatCode>
                <c:ptCount val="41"/>
                <c:pt idx="0">
                  <c:v>0.2485</c:v>
                </c:pt>
                <c:pt idx="1">
                  <c:v>0.27150000000000002</c:v>
                </c:pt>
                <c:pt idx="2">
                  <c:v>0.13639999999999999</c:v>
                </c:pt>
                <c:pt idx="3">
                  <c:v>0.12039999999999999</c:v>
                </c:pt>
                <c:pt idx="4">
                  <c:v>0.13919999999999999</c:v>
                </c:pt>
                <c:pt idx="5">
                  <c:v>0.1469</c:v>
                </c:pt>
                <c:pt idx="6">
                  <c:v>0.11609999999999999</c:v>
                </c:pt>
                <c:pt idx="7">
                  <c:v>0.113</c:v>
                </c:pt>
                <c:pt idx="8">
                  <c:v>0.2152</c:v>
                </c:pt>
                <c:pt idx="9">
                  <c:v>0.2366</c:v>
                </c:pt>
                <c:pt idx="10">
                  <c:v>9.4E-2</c:v>
                </c:pt>
                <c:pt idx="11">
                  <c:v>0.1696</c:v>
                </c:pt>
                <c:pt idx="12">
                  <c:v>7.5700000000000003E-2</c:v>
                </c:pt>
                <c:pt idx="13">
                  <c:v>5.5500000000000001E-2</c:v>
                </c:pt>
                <c:pt idx="14">
                  <c:v>7.0400000000000004E-2</c:v>
                </c:pt>
                <c:pt idx="15">
                  <c:v>0.21</c:v>
                </c:pt>
                <c:pt idx="16">
                  <c:v>0.1239</c:v>
                </c:pt>
                <c:pt idx="17">
                  <c:v>0.06</c:v>
                </c:pt>
                <c:pt idx="18">
                  <c:v>9.3299999999999994E-2</c:v>
                </c:pt>
                <c:pt idx="19">
                  <c:v>5.5599999999999997E-2</c:v>
                </c:pt>
                <c:pt idx="20">
                  <c:v>8.9300000000000004E-2</c:v>
                </c:pt>
                <c:pt idx="21">
                  <c:v>5.4800000000000001E-2</c:v>
                </c:pt>
                <c:pt idx="22">
                  <c:v>0.21029999999999999</c:v>
                </c:pt>
                <c:pt idx="23">
                  <c:v>0.22009999999999999</c:v>
                </c:pt>
                <c:pt idx="24">
                  <c:v>0.1918</c:v>
                </c:pt>
                <c:pt idx="25">
                  <c:v>9.1899999999999996E-2</c:v>
                </c:pt>
                <c:pt idx="26">
                  <c:v>5.2999999999999999E-2</c:v>
                </c:pt>
                <c:pt idx="27">
                  <c:v>7.9500000000000001E-2</c:v>
                </c:pt>
                <c:pt idx="28">
                  <c:v>8.5300000000000001E-2</c:v>
                </c:pt>
                <c:pt idx="29">
                  <c:v>0.14710000000000001</c:v>
                </c:pt>
                <c:pt idx="30">
                  <c:v>9.4200000000000006E-2</c:v>
                </c:pt>
                <c:pt idx="31">
                  <c:v>5.8200000000000002E-2</c:v>
                </c:pt>
                <c:pt idx="32">
                  <c:v>5.5E-2</c:v>
                </c:pt>
                <c:pt idx="33">
                  <c:v>5.7099999999999998E-2</c:v>
                </c:pt>
                <c:pt idx="34">
                  <c:v>0.1014</c:v>
                </c:pt>
                <c:pt idx="35">
                  <c:v>0.1207</c:v>
                </c:pt>
                <c:pt idx="36">
                  <c:v>7.9100000000000004E-2</c:v>
                </c:pt>
                <c:pt idx="37">
                  <c:v>9.69E-2</c:v>
                </c:pt>
                <c:pt idx="38">
                  <c:v>0.1133</c:v>
                </c:pt>
                <c:pt idx="39">
                  <c:v>0.11509999999999999</c:v>
                </c:pt>
                <c:pt idx="40">
                  <c:v>0.13420000000000001</c:v>
                </c:pt>
              </c:numCache>
            </c:numRef>
          </c:xVal>
          <c:yVal>
            <c:numRef>
              <c:f>[1]Sheet5!$Q$21:$Q$61</c:f>
              <c:numCache>
                <c:formatCode>General</c:formatCode>
                <c:ptCount val="41"/>
                <c:pt idx="0">
                  <c:v>-0.16270000000000001</c:v>
                </c:pt>
                <c:pt idx="1">
                  <c:v>-1.4683999999999999</c:v>
                </c:pt>
                <c:pt idx="2">
                  <c:v>-0.75129999999999997</c:v>
                </c:pt>
                <c:pt idx="3">
                  <c:v>0.60880000000000001</c:v>
                </c:pt>
                <c:pt idx="4">
                  <c:v>0.27239999999999998</c:v>
                </c:pt>
                <c:pt idx="5">
                  <c:v>-1.0061</c:v>
                </c:pt>
                <c:pt idx="6">
                  <c:v>1.0023</c:v>
                </c:pt>
                <c:pt idx="7">
                  <c:v>0.80110000000000003</c:v>
                </c:pt>
                <c:pt idx="8">
                  <c:v>0.61499999999999999</c:v>
                </c:pt>
                <c:pt idx="9">
                  <c:v>-1.1243000000000001</c:v>
                </c:pt>
                <c:pt idx="10">
                  <c:v>1.5938000000000001</c:v>
                </c:pt>
                <c:pt idx="11">
                  <c:v>1.3808</c:v>
                </c:pt>
                <c:pt idx="12">
                  <c:v>1.9380999999999999</c:v>
                </c:pt>
                <c:pt idx="13">
                  <c:v>1.0733999999999999</c:v>
                </c:pt>
                <c:pt idx="14">
                  <c:v>-0.1492</c:v>
                </c:pt>
                <c:pt idx="15">
                  <c:v>1.2008000000000001</c:v>
                </c:pt>
                <c:pt idx="16">
                  <c:v>-0.70599999999999996</c:v>
                </c:pt>
                <c:pt idx="17">
                  <c:v>0.8629</c:v>
                </c:pt>
                <c:pt idx="18">
                  <c:v>0.77739999999999998</c:v>
                </c:pt>
                <c:pt idx="19">
                  <c:v>-0.14099999999999999</c:v>
                </c:pt>
                <c:pt idx="20">
                  <c:v>1.7625999999999999</c:v>
                </c:pt>
                <c:pt idx="21">
                  <c:v>0.33900000000000002</c:v>
                </c:pt>
                <c:pt idx="22">
                  <c:v>-0.81179999999999997</c:v>
                </c:pt>
                <c:pt idx="23">
                  <c:v>0.89880000000000004</c:v>
                </c:pt>
                <c:pt idx="24">
                  <c:v>-0.55520000000000003</c:v>
                </c:pt>
                <c:pt idx="25">
                  <c:v>5.16E-2</c:v>
                </c:pt>
                <c:pt idx="26">
                  <c:v>1.397</c:v>
                </c:pt>
                <c:pt idx="27">
                  <c:v>-2.3108</c:v>
                </c:pt>
                <c:pt idx="28">
                  <c:v>-0.35599999999999998</c:v>
                </c:pt>
                <c:pt idx="29">
                  <c:v>-0.1772</c:v>
                </c:pt>
                <c:pt idx="30">
                  <c:v>-0.48609999999999998</c:v>
                </c:pt>
                <c:pt idx="31">
                  <c:v>0.46660000000000001</c:v>
                </c:pt>
                <c:pt idx="32">
                  <c:v>5.1900000000000002E-2</c:v>
                </c:pt>
                <c:pt idx="33">
                  <c:v>-0.43</c:v>
                </c:pt>
                <c:pt idx="34">
                  <c:v>-0.22739999999999999</c:v>
                </c:pt>
                <c:pt idx="35">
                  <c:v>-1.2237</c:v>
                </c:pt>
                <c:pt idx="36">
                  <c:v>-1.0464</c:v>
                </c:pt>
                <c:pt idx="37">
                  <c:v>-1.6727000000000001</c:v>
                </c:pt>
                <c:pt idx="38">
                  <c:v>-0.88490000000000002</c:v>
                </c:pt>
                <c:pt idx="39">
                  <c:v>-0.874</c:v>
                </c:pt>
                <c:pt idx="40">
                  <c:v>-0.78320000000000001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C86-4908-BAD1-921F5ACA6D7A}"/>
            </c:ext>
          </c:extLst>
        </c:ser>
        <c:ser>
          <c:idx val="2"/>
          <c:order val="2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[1]Sheet5!$R$2:$R$61</c:f>
              <c:numCache>
                <c:formatCode>General</c:formatCode>
                <c:ptCount val="60"/>
                <c:pt idx="0">
                  <c:v>0.32183678821435613</c:v>
                </c:pt>
                <c:pt idx="1">
                  <c:v>8.6544518738848941E-2</c:v>
                </c:pt>
                <c:pt idx="2">
                  <c:v>0</c:v>
                </c:pt>
                <c:pt idx="3">
                  <c:v>0.40767107139051328</c:v>
                </c:pt>
                <c:pt idx="4">
                  <c:v>0.21259485069983186</c:v>
                </c:pt>
                <c:pt idx="5">
                  <c:v>0.33165550472268035</c:v>
                </c:pt>
                <c:pt idx="6">
                  <c:v>0.35663456345969158</c:v>
                </c:pt>
                <c:pt idx="7">
                  <c:v>0.6360845095206642</c:v>
                </c:pt>
                <c:pt idx="8">
                  <c:v>0.85594030520346587</c:v>
                </c:pt>
                <c:pt idx="9">
                  <c:v>0.19140192467782957</c:v>
                </c:pt>
                <c:pt idx="10">
                  <c:v>0.54797800512510109</c:v>
                </c:pt>
                <c:pt idx="11">
                  <c:v>0.5270917504492556</c:v>
                </c:pt>
                <c:pt idx="12">
                  <c:v>0.99105746286384666</c:v>
                </c:pt>
                <c:pt idx="13">
                  <c:v>0.16708011935993217</c:v>
                </c:pt>
                <c:pt idx="14">
                  <c:v>0.34228755187493298</c:v>
                </c:pt>
                <c:pt idx="15">
                  <c:v>0.73812568016989144</c:v>
                </c:pt>
                <c:pt idx="16">
                  <c:v>6.2385324123148567E-2</c:v>
                </c:pt>
                <c:pt idx="17">
                  <c:v>0.22365002532689648</c:v>
                </c:pt>
                <c:pt idx="18">
                  <c:v>0.86768692826166582</c:v>
                </c:pt>
                <c:pt idx="19">
                  <c:v>0.79689728346797073</c:v>
                </c:pt>
                <c:pt idx="20">
                  <c:v>0.39850108182591593</c:v>
                </c:pt>
                <c:pt idx="21">
                  <c:v>0.11392960651585249</c:v>
                </c:pt>
                <c:pt idx="22">
                  <c:v>0.37884495165385712</c:v>
                </c:pt>
                <c:pt idx="23">
                  <c:v>0.48059394539402811</c:v>
                </c:pt>
                <c:pt idx="24">
                  <c:v>0.4524032723928374</c:v>
                </c:pt>
                <c:pt idx="25">
                  <c:v>0.35589305417589567</c:v>
                </c:pt>
                <c:pt idx="26">
                  <c:v>0.63190603319094896</c:v>
                </c:pt>
                <c:pt idx="27">
                  <c:v>0.61903212672716601</c:v>
                </c:pt>
                <c:pt idx="28">
                  <c:v>1.8353973461012751E-2</c:v>
                </c:pt>
                <c:pt idx="29">
                  <c:v>8.5400152693372311E-2</c:v>
                </c:pt>
                <c:pt idx="30">
                  <c:v>0.76780035475855957</c:v>
                </c:pt>
                <c:pt idx="31">
                  <c:v>0.71121204470092914</c:v>
                </c:pt>
                <c:pt idx="32">
                  <c:v>0.66132341932063687</c:v>
                </c:pt>
                <c:pt idx="33">
                  <c:v>0.30969034613663615</c:v>
                </c:pt>
                <c:pt idx="34">
                  <c:v>0.17682413338123115</c:v>
                </c:pt>
                <c:pt idx="35">
                  <c:v>0.52915836962257257</c:v>
                </c:pt>
                <c:pt idx="36">
                  <c:v>5.1470769399032501E-2</c:v>
                </c:pt>
                <c:pt idx="37">
                  <c:v>0.77308030652097059</c:v>
                </c:pt>
                <c:pt idx="38">
                  <c:v>0.79922272884123846</c:v>
                </c:pt>
                <c:pt idx="39">
                  <c:v>0.42391368109514427</c:v>
                </c:pt>
                <c:pt idx="40">
                  <c:v>0.94940124353849842</c:v>
                </c:pt>
                <c:pt idx="41">
                  <c:v>0.56074087635674674</c:v>
                </c:pt>
                <c:pt idx="42">
                  <c:v>0.24109048378240805</c:v>
                </c:pt>
                <c:pt idx="43">
                  <c:v>0.40050535395050835</c:v>
                </c:pt>
                <c:pt idx="44">
                  <c:v>0.76291516108490443</c:v>
                </c:pt>
                <c:pt idx="45">
                  <c:v>0.18084221475017459</c:v>
                </c:pt>
                <c:pt idx="46">
                  <c:v>0.10046238911948702</c:v>
                </c:pt>
                <c:pt idx="47">
                  <c:v>0.10932294667253817</c:v>
                </c:pt>
                <c:pt idx="48">
                  <c:v>0.74341874182039591</c:v>
                </c:pt>
                <c:pt idx="49">
                  <c:v>0.51823135031199852</c:v>
                </c:pt>
                <c:pt idx="50">
                  <c:v>0.16184136357860779</c:v>
                </c:pt>
                <c:pt idx="51">
                  <c:v>0.35845549690770018</c:v>
                </c:pt>
                <c:pt idx="52">
                  <c:v>0.84240686811284904</c:v>
                </c:pt>
                <c:pt idx="53">
                  <c:v>0.63841433045617735</c:v>
                </c:pt>
                <c:pt idx="54">
                  <c:v>0.7683578985552052</c:v>
                </c:pt>
                <c:pt idx="55">
                  <c:v>1.8395143965612037E-2</c:v>
                </c:pt>
                <c:pt idx="56">
                  <c:v>0.78455549836515637</c:v>
                </c:pt>
                <c:pt idx="57">
                  <c:v>0.38829444994695594</c:v>
                </c:pt>
                <c:pt idx="58">
                  <c:v>0.93953473939635557</c:v>
                </c:pt>
                <c:pt idx="59">
                  <c:v>0.57588906429382714</c:v>
                </c:pt>
              </c:numCache>
            </c:numRef>
          </c:xVal>
          <c:yVal>
            <c:numRef>
              <c:f>[1]Sheet5!$S$2:$S$61</c:f>
              <c:numCache>
                <c:formatCode>General</c:formatCode>
                <c:ptCount val="60"/>
                <c:pt idx="0">
                  <c:v>-3</c:v>
                </c:pt>
                <c:pt idx="1">
                  <c:v>-3</c:v>
                </c:pt>
                <c:pt idx="2">
                  <c:v>-3</c:v>
                </c:pt>
                <c:pt idx="3">
                  <c:v>-3</c:v>
                </c:pt>
                <c:pt idx="4">
                  <c:v>-3</c:v>
                </c:pt>
                <c:pt idx="5">
                  <c:v>-3</c:v>
                </c:pt>
                <c:pt idx="6">
                  <c:v>-3</c:v>
                </c:pt>
                <c:pt idx="7">
                  <c:v>-3</c:v>
                </c:pt>
                <c:pt idx="8">
                  <c:v>-3</c:v>
                </c:pt>
                <c:pt idx="9">
                  <c:v>-3</c:v>
                </c:pt>
                <c:pt idx="10">
                  <c:v>-3</c:v>
                </c:pt>
                <c:pt idx="11">
                  <c:v>-3</c:v>
                </c:pt>
                <c:pt idx="12">
                  <c:v>-3</c:v>
                </c:pt>
                <c:pt idx="13">
                  <c:v>-3</c:v>
                </c:pt>
                <c:pt idx="14">
                  <c:v>-3</c:v>
                </c:pt>
                <c:pt idx="15">
                  <c:v>-3</c:v>
                </c:pt>
                <c:pt idx="16">
                  <c:v>-3</c:v>
                </c:pt>
                <c:pt idx="17">
                  <c:v>-3</c:v>
                </c:pt>
                <c:pt idx="18">
                  <c:v>-3</c:v>
                </c:pt>
                <c:pt idx="19">
                  <c:v>-3</c:v>
                </c:pt>
                <c:pt idx="20">
                  <c:v>-3</c:v>
                </c:pt>
                <c:pt idx="21">
                  <c:v>-3</c:v>
                </c:pt>
                <c:pt idx="22">
                  <c:v>-3</c:v>
                </c:pt>
                <c:pt idx="23">
                  <c:v>-3</c:v>
                </c:pt>
                <c:pt idx="24">
                  <c:v>-3</c:v>
                </c:pt>
                <c:pt idx="25">
                  <c:v>-3</c:v>
                </c:pt>
                <c:pt idx="26">
                  <c:v>-3</c:v>
                </c:pt>
                <c:pt idx="27">
                  <c:v>-3</c:v>
                </c:pt>
                <c:pt idx="28">
                  <c:v>-3</c:v>
                </c:pt>
                <c:pt idx="29">
                  <c:v>-3</c:v>
                </c:pt>
                <c:pt idx="30">
                  <c:v>-3</c:v>
                </c:pt>
                <c:pt idx="31">
                  <c:v>-3</c:v>
                </c:pt>
                <c:pt idx="32">
                  <c:v>-3</c:v>
                </c:pt>
                <c:pt idx="33">
                  <c:v>-3</c:v>
                </c:pt>
                <c:pt idx="34">
                  <c:v>-3</c:v>
                </c:pt>
                <c:pt idx="35">
                  <c:v>-3</c:v>
                </c:pt>
                <c:pt idx="36">
                  <c:v>-3</c:v>
                </c:pt>
                <c:pt idx="37">
                  <c:v>-3</c:v>
                </c:pt>
                <c:pt idx="38">
                  <c:v>-3</c:v>
                </c:pt>
                <c:pt idx="39">
                  <c:v>-3</c:v>
                </c:pt>
                <c:pt idx="40">
                  <c:v>-3</c:v>
                </c:pt>
                <c:pt idx="41">
                  <c:v>-3</c:v>
                </c:pt>
                <c:pt idx="42">
                  <c:v>-3</c:v>
                </c:pt>
                <c:pt idx="43">
                  <c:v>-3</c:v>
                </c:pt>
                <c:pt idx="44">
                  <c:v>-3</c:v>
                </c:pt>
                <c:pt idx="45">
                  <c:v>-3</c:v>
                </c:pt>
                <c:pt idx="46">
                  <c:v>-3</c:v>
                </c:pt>
                <c:pt idx="47">
                  <c:v>-3</c:v>
                </c:pt>
                <c:pt idx="48">
                  <c:v>-3</c:v>
                </c:pt>
                <c:pt idx="49">
                  <c:v>-3</c:v>
                </c:pt>
                <c:pt idx="50">
                  <c:v>-3</c:v>
                </c:pt>
                <c:pt idx="51">
                  <c:v>-3</c:v>
                </c:pt>
                <c:pt idx="52">
                  <c:v>-3</c:v>
                </c:pt>
                <c:pt idx="53">
                  <c:v>-3</c:v>
                </c:pt>
                <c:pt idx="54">
                  <c:v>-3</c:v>
                </c:pt>
                <c:pt idx="55">
                  <c:v>-3</c:v>
                </c:pt>
                <c:pt idx="56">
                  <c:v>-3</c:v>
                </c:pt>
                <c:pt idx="57">
                  <c:v>-3</c:v>
                </c:pt>
                <c:pt idx="58">
                  <c:v>-3</c:v>
                </c:pt>
                <c:pt idx="59">
                  <c:v>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C86-4908-BAD1-921F5ACA6D7A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[1]Sheet5!$T$2:$T$61</c:f>
              <c:numCache>
                <c:formatCode>General</c:formatCode>
                <c:ptCount val="60"/>
                <c:pt idx="0">
                  <c:v>0.3381750916939158</c:v>
                </c:pt>
                <c:pt idx="1">
                  <c:v>0.72016430721487612</c:v>
                </c:pt>
                <c:pt idx="2">
                  <c:v>0</c:v>
                </c:pt>
                <c:pt idx="3">
                  <c:v>0.85563236010899268</c:v>
                </c:pt>
                <c:pt idx="4">
                  <c:v>0.43330681456178133</c:v>
                </c:pt>
                <c:pt idx="5">
                  <c:v>0.25495367863009366</c:v>
                </c:pt>
                <c:pt idx="6">
                  <c:v>0.89247110536130658</c:v>
                </c:pt>
                <c:pt idx="7">
                  <c:v>0.91672953529011647</c:v>
                </c:pt>
                <c:pt idx="8">
                  <c:v>0.84930016858176482</c:v>
                </c:pt>
                <c:pt idx="9">
                  <c:v>0.74389326509793607</c:v>
                </c:pt>
                <c:pt idx="10">
                  <c:v>0.52452994217780335</c:v>
                </c:pt>
                <c:pt idx="11">
                  <c:v>0.27596351833936028</c:v>
                </c:pt>
                <c:pt idx="12">
                  <c:v>0.1471210492104118</c:v>
                </c:pt>
                <c:pt idx="13">
                  <c:v>0.69793230862497679</c:v>
                </c:pt>
                <c:pt idx="14">
                  <c:v>6.0581274031728638E-2</c:v>
                </c:pt>
                <c:pt idx="15">
                  <c:v>0.69901218536274112</c:v>
                </c:pt>
                <c:pt idx="16">
                  <c:v>3.7983550021058687E-2</c:v>
                </c:pt>
                <c:pt idx="17">
                  <c:v>0.81487851716564297</c:v>
                </c:pt>
                <c:pt idx="18">
                  <c:v>0.50287236349978293</c:v>
                </c:pt>
                <c:pt idx="19">
                  <c:v>0.42120976452495884</c:v>
                </c:pt>
                <c:pt idx="20">
                  <c:v>8.4849273119148916E-2</c:v>
                </c:pt>
                <c:pt idx="21">
                  <c:v>0.87431646758988157</c:v>
                </c:pt>
                <c:pt idx="22">
                  <c:v>0.38313709176053157</c:v>
                </c:pt>
                <c:pt idx="23">
                  <c:v>0.74849869111510525</c:v>
                </c:pt>
                <c:pt idx="24">
                  <c:v>0.20221066313288227</c:v>
                </c:pt>
                <c:pt idx="25">
                  <c:v>0.45274640610795658</c:v>
                </c:pt>
                <c:pt idx="26">
                  <c:v>0.44644187618614484</c:v>
                </c:pt>
                <c:pt idx="27">
                  <c:v>0.67258003694801038</c:v>
                </c:pt>
                <c:pt idx="28">
                  <c:v>0.23197870783535168</c:v>
                </c:pt>
                <c:pt idx="29">
                  <c:v>0.60124574045188406</c:v>
                </c:pt>
                <c:pt idx="30">
                  <c:v>0.67808114143578291</c:v>
                </c:pt>
                <c:pt idx="31">
                  <c:v>0.62328828087537247</c:v>
                </c:pt>
                <c:pt idx="32">
                  <c:v>0.9412450266518172</c:v>
                </c:pt>
                <c:pt idx="33">
                  <c:v>0.8546043886741761</c:v>
                </c:pt>
                <c:pt idx="34">
                  <c:v>0.85971756351063533</c:v>
                </c:pt>
                <c:pt idx="35">
                  <c:v>0.5312251207549874</c:v>
                </c:pt>
                <c:pt idx="36">
                  <c:v>6.3567213440023029E-2</c:v>
                </c:pt>
                <c:pt idx="37">
                  <c:v>0.51474713320526755</c:v>
                </c:pt>
                <c:pt idx="38">
                  <c:v>8.16147055858637E-2</c:v>
                </c:pt>
                <c:pt idx="39">
                  <c:v>0.82005532672234804</c:v>
                </c:pt>
                <c:pt idx="40">
                  <c:v>0.80538782108526541</c:v>
                </c:pt>
                <c:pt idx="41">
                  <c:v>0.74443599844849373</c:v>
                </c:pt>
                <c:pt idx="42">
                  <c:v>0.88752233704624139</c:v>
                </c:pt>
                <c:pt idx="43">
                  <c:v>0.55515152216445951</c:v>
                </c:pt>
                <c:pt idx="44">
                  <c:v>7.6553752473515591E-2</c:v>
                </c:pt>
                <c:pt idx="45">
                  <c:v>0.17063977984919032</c:v>
                </c:pt>
                <c:pt idx="46">
                  <c:v>0.82980457067147551</c:v>
                </c:pt>
                <c:pt idx="47">
                  <c:v>2.3663281406974823E-3</c:v>
                </c:pt>
                <c:pt idx="48">
                  <c:v>0.66120014446202002</c:v>
                </c:pt>
                <c:pt idx="49">
                  <c:v>0.78470778274526198</c:v>
                </c:pt>
                <c:pt idx="50">
                  <c:v>0.98730246082461925</c:v>
                </c:pt>
                <c:pt idx="51">
                  <c:v>0.71395928982088885</c:v>
                </c:pt>
                <c:pt idx="52">
                  <c:v>0.33125673007693157</c:v>
                </c:pt>
                <c:pt idx="53">
                  <c:v>0.66177977027283619</c:v>
                </c:pt>
                <c:pt idx="54">
                  <c:v>0.45980154869373602</c:v>
                </c:pt>
                <c:pt idx="55">
                  <c:v>0.56322529870558735</c:v>
                </c:pt>
                <c:pt idx="56">
                  <c:v>0.14056197477214671</c:v>
                </c:pt>
                <c:pt idx="57">
                  <c:v>0.44792153729062156</c:v>
                </c:pt>
                <c:pt idx="58">
                  <c:v>0.70251030286369165</c:v>
                </c:pt>
                <c:pt idx="59">
                  <c:v>8.4338312734873244E-2</c:v>
                </c:pt>
              </c:numCache>
            </c:numRef>
          </c:xVal>
          <c:yVal>
            <c:numRef>
              <c:f>[1]Sheet5!$U$2:$U$61</c:f>
              <c:numCache>
                <c:formatCode>General</c:formatCode>
                <c:ptCount val="6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C86-4908-BAD1-921F5ACA6D7A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QSARINS_Output!$V$50:$V$109</c:f>
              <c:numCache>
                <c:formatCode>General</c:formatCode>
                <c:ptCount val="60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</c:v>
                </c:pt>
                <c:pt idx="28">
                  <c:v>0.3</c:v>
                </c:pt>
                <c:pt idx="29">
                  <c:v>0.3</c:v>
                </c:pt>
                <c:pt idx="30">
                  <c:v>0.3</c:v>
                </c:pt>
                <c:pt idx="31">
                  <c:v>0.3</c:v>
                </c:pt>
                <c:pt idx="32">
                  <c:v>0.3</c:v>
                </c:pt>
                <c:pt idx="33">
                  <c:v>0.3</c:v>
                </c:pt>
                <c:pt idx="34">
                  <c:v>0.3</c:v>
                </c:pt>
                <c:pt idx="35">
                  <c:v>0.3</c:v>
                </c:pt>
                <c:pt idx="36">
                  <c:v>0.3</c:v>
                </c:pt>
                <c:pt idx="37">
                  <c:v>0.3</c:v>
                </c:pt>
                <c:pt idx="38">
                  <c:v>0.3</c:v>
                </c:pt>
                <c:pt idx="39">
                  <c:v>0.3</c:v>
                </c:pt>
                <c:pt idx="40">
                  <c:v>0.3</c:v>
                </c:pt>
                <c:pt idx="41">
                  <c:v>0.3</c:v>
                </c:pt>
                <c:pt idx="42">
                  <c:v>0.3</c:v>
                </c:pt>
                <c:pt idx="43">
                  <c:v>0.3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>
                  <c:v>0.3</c:v>
                </c:pt>
                <c:pt idx="48">
                  <c:v>0.3</c:v>
                </c:pt>
                <c:pt idx="49">
                  <c:v>0.3</c:v>
                </c:pt>
                <c:pt idx="50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0.3</c:v>
                </c:pt>
                <c:pt idx="54">
                  <c:v>0.3</c:v>
                </c:pt>
                <c:pt idx="55">
                  <c:v>0.3</c:v>
                </c:pt>
                <c:pt idx="56">
                  <c:v>0.3</c:v>
                </c:pt>
                <c:pt idx="57">
                  <c:v>0.3</c:v>
                </c:pt>
                <c:pt idx="58">
                  <c:v>0.3</c:v>
                </c:pt>
                <c:pt idx="59">
                  <c:v>0.3</c:v>
                </c:pt>
              </c:numCache>
            </c:numRef>
          </c:xVal>
          <c:yVal>
            <c:numRef>
              <c:f>QSARINS_Output!$W$50:$W$109</c:f>
              <c:numCache>
                <c:formatCode>General</c:formatCode>
                <c:ptCount val="60"/>
                <c:pt idx="0">
                  <c:v>4</c:v>
                </c:pt>
                <c:pt idx="1">
                  <c:v>3.9</c:v>
                </c:pt>
                <c:pt idx="2">
                  <c:v>3.8</c:v>
                </c:pt>
                <c:pt idx="3">
                  <c:v>3.6</c:v>
                </c:pt>
                <c:pt idx="4">
                  <c:v>3.4</c:v>
                </c:pt>
                <c:pt idx="5">
                  <c:v>2.5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1.2</c:v>
                </c:pt>
                <c:pt idx="10">
                  <c:v>0.12880708894596338</c:v>
                </c:pt>
                <c:pt idx="11">
                  <c:v>0.38137368087599988</c:v>
                </c:pt>
                <c:pt idx="12">
                  <c:v>0.82821846270890287</c:v>
                </c:pt>
                <c:pt idx="13">
                  <c:v>0.64605276457334904</c:v>
                </c:pt>
                <c:pt idx="14">
                  <c:v>0.8705270153001049</c:v>
                </c:pt>
                <c:pt idx="15">
                  <c:v>0.61372949057096926</c:v>
                </c:pt>
                <c:pt idx="16">
                  <c:v>0.22806889699540511</c:v>
                </c:pt>
                <c:pt idx="17">
                  <c:v>0.62762676996402378</c:v>
                </c:pt>
                <c:pt idx="18">
                  <c:v>3.2253592119769414E-2</c:v>
                </c:pt>
                <c:pt idx="19">
                  <c:v>0.85284061162667535</c:v>
                </c:pt>
                <c:pt idx="20">
                  <c:v>0.27026583633269829</c:v>
                </c:pt>
                <c:pt idx="21">
                  <c:v>0.50861105203796109</c:v>
                </c:pt>
                <c:pt idx="22">
                  <c:v>0.90625210130992828</c:v>
                </c:pt>
                <c:pt idx="23">
                  <c:v>0.98210137504038997</c:v>
                </c:pt>
                <c:pt idx="24">
                  <c:v>0.24142542012088908</c:v>
                </c:pt>
                <c:pt idx="25">
                  <c:v>0.18551122357727723</c:v>
                </c:pt>
                <c:pt idx="26">
                  <c:v>5.9565279139366378E-3</c:v>
                </c:pt>
                <c:pt idx="27">
                  <c:v>0.76656677051154987</c:v>
                </c:pt>
                <c:pt idx="28">
                  <c:v>5.0495439355341287E-2</c:v>
                </c:pt>
                <c:pt idx="29">
                  <c:v>0.58770085900580893</c:v>
                </c:pt>
                <c:pt idx="30">
                  <c:v>0.54785380626609903</c:v>
                </c:pt>
                <c:pt idx="31">
                  <c:v>0.80442783966819686</c:v>
                </c:pt>
                <c:pt idx="32">
                  <c:v>0.88430262375782831</c:v>
                </c:pt>
                <c:pt idx="33">
                  <c:v>0.35285410614890611</c:v>
                </c:pt>
                <c:pt idx="34">
                  <c:v>0.62428294045927302</c:v>
                </c:pt>
                <c:pt idx="35">
                  <c:v>0.1479457489098962</c:v>
                </c:pt>
                <c:pt idx="36">
                  <c:v>0.35459956255143421</c:v>
                </c:pt>
                <c:pt idx="37">
                  <c:v>0.77454770225501235</c:v>
                </c:pt>
                <c:pt idx="38">
                  <c:v>0.23848621867874098</c:v>
                </c:pt>
                <c:pt idx="39">
                  <c:v>0.12380081513263386</c:v>
                </c:pt>
                <c:pt idx="40">
                  <c:v>0.53800613775004869</c:v>
                </c:pt>
                <c:pt idx="41">
                  <c:v>0.45192626604931729</c:v>
                </c:pt>
                <c:pt idx="42">
                  <c:v>0.1292356752447309</c:v>
                </c:pt>
                <c:pt idx="43">
                  <c:v>0.73248494660556895</c:v>
                </c:pt>
                <c:pt idx="44">
                  <c:v>0.55044814899893946</c:v>
                </c:pt>
                <c:pt idx="45">
                  <c:v>0.24267341211257254</c:v>
                </c:pt>
                <c:pt idx="46">
                  <c:v>0.7064128982166763</c:v>
                </c:pt>
                <c:pt idx="47">
                  <c:v>0.45778836071404216</c:v>
                </c:pt>
                <c:pt idx="48">
                  <c:v>0.92624377358759724</c:v>
                </c:pt>
                <c:pt idx="49">
                  <c:v>0.57919666544925708</c:v>
                </c:pt>
                <c:pt idx="50">
                  <c:v>0.87896763743251705</c:v>
                </c:pt>
                <c:pt idx="51">
                  <c:v>0.16044686137256137</c:v>
                </c:pt>
                <c:pt idx="52">
                  <c:v>0.49628074965068592</c:v>
                </c:pt>
                <c:pt idx="53">
                  <c:v>0.2857026997474148</c:v>
                </c:pt>
                <c:pt idx="54">
                  <c:v>0.35500354637357523</c:v>
                </c:pt>
                <c:pt idx="55">
                  <c:v>0.50388209253463012</c:v>
                </c:pt>
                <c:pt idx="56">
                  <c:v>0.77624187374308229</c:v>
                </c:pt>
                <c:pt idx="57">
                  <c:v>0.753738265834066</c:v>
                </c:pt>
                <c:pt idx="58">
                  <c:v>3.5</c:v>
                </c:pt>
                <c:pt idx="59">
                  <c:v>-4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1C86-4908-BAD1-921F5ACA6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126024"/>
        <c:axId val="621126416"/>
      </c:scatterChart>
      <c:valAx>
        <c:axId val="621126024"/>
        <c:scaling>
          <c:orientation val="minMax"/>
          <c:max val="0.3500000000000000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Leverage value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126416"/>
        <c:crossesAt val="-4"/>
        <c:crossBetween val="midCat"/>
      </c:valAx>
      <c:valAx>
        <c:axId val="621126416"/>
        <c:scaling>
          <c:orientation val="minMax"/>
          <c:max val="4"/>
          <c:min val="-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Standardized residuals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126024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22738842565788173"/>
          <c:y val="2.8355808045191042E-2"/>
          <c:w val="0.42871752923587181"/>
          <c:h val="0.126649896181292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6522309711287"/>
          <c:y val="0.15724154272382618"/>
          <c:w val="0.84859033245844273"/>
          <c:h val="0.68991105278506848"/>
        </c:manualLayout>
      </c:layout>
      <c:scatterChart>
        <c:scatterStyle val="lineMarker"/>
        <c:varyColors val="0"/>
        <c:ser>
          <c:idx val="0"/>
          <c:order val="0"/>
          <c:tx>
            <c:v>Training Set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QSARINS_Output!$AE$55:$AE$94</c:f>
              <c:numCache>
                <c:formatCode>General</c:formatCode>
                <c:ptCount val="40"/>
                <c:pt idx="0">
                  <c:v>41.202011559294469</c:v>
                </c:pt>
                <c:pt idx="1">
                  <c:v>40.588593522724395</c:v>
                </c:pt>
                <c:pt idx="2">
                  <c:v>34.208942257822564</c:v>
                </c:pt>
                <c:pt idx="3">
                  <c:v>33.03233992859581</c:v>
                </c:pt>
                <c:pt idx="4">
                  <c:v>32.088158866495604</c:v>
                </c:pt>
                <c:pt idx="5">
                  <c:v>31.928118506480445</c:v>
                </c:pt>
                <c:pt idx="6">
                  <c:v>31.046531009553188</c:v>
                </c:pt>
                <c:pt idx="7">
                  <c:v>29.88889717267676</c:v>
                </c:pt>
                <c:pt idx="8">
                  <c:v>29.326369066027805</c:v>
                </c:pt>
                <c:pt idx="9">
                  <c:v>27.535802841545685</c:v>
                </c:pt>
                <c:pt idx="10">
                  <c:v>26.140532509173781</c:v>
                </c:pt>
                <c:pt idx="11">
                  <c:v>25.57172066613796</c:v>
                </c:pt>
                <c:pt idx="12">
                  <c:v>25.291973170816267</c:v>
                </c:pt>
                <c:pt idx="13">
                  <c:v>24.990283252546419</c:v>
                </c:pt>
                <c:pt idx="14">
                  <c:v>24.766379780245259</c:v>
                </c:pt>
                <c:pt idx="15">
                  <c:v>24.618226406145936</c:v>
                </c:pt>
                <c:pt idx="16">
                  <c:v>24.422066281581241</c:v>
                </c:pt>
                <c:pt idx="17">
                  <c:v>24.422066281581241</c:v>
                </c:pt>
                <c:pt idx="18">
                  <c:v>23.842914313468246</c:v>
                </c:pt>
                <c:pt idx="19">
                  <c:v>23.842914313468246</c:v>
                </c:pt>
                <c:pt idx="20">
                  <c:v>23.842914313468246</c:v>
                </c:pt>
                <c:pt idx="21">
                  <c:v>22.97684752106171</c:v>
                </c:pt>
                <c:pt idx="22">
                  <c:v>22.97684752106171</c:v>
                </c:pt>
                <c:pt idx="23">
                  <c:v>22.97684752106171</c:v>
                </c:pt>
                <c:pt idx="24">
                  <c:v>22.12010844940999</c:v>
                </c:pt>
                <c:pt idx="25">
                  <c:v>22.12010844940999</c:v>
                </c:pt>
                <c:pt idx="26">
                  <c:v>21.85625344430019</c:v>
                </c:pt>
                <c:pt idx="27">
                  <c:v>20.957300944272728</c:v>
                </c:pt>
                <c:pt idx="28">
                  <c:v>20.936354118486921</c:v>
                </c:pt>
                <c:pt idx="29">
                  <c:v>20.095322557826318</c:v>
                </c:pt>
                <c:pt idx="30">
                  <c:v>19.717115771351502</c:v>
                </c:pt>
                <c:pt idx="31">
                  <c:v>19.230298448409282</c:v>
                </c:pt>
                <c:pt idx="32">
                  <c:v>19.230298448409282</c:v>
                </c:pt>
                <c:pt idx="33">
                  <c:v>17.209939234951293</c:v>
                </c:pt>
                <c:pt idx="34">
                  <c:v>16.403374558382858</c:v>
                </c:pt>
                <c:pt idx="35">
                  <c:v>15.79174096164064</c:v>
                </c:pt>
                <c:pt idx="36">
                  <c:v>15.760189042154154</c:v>
                </c:pt>
                <c:pt idx="37">
                  <c:v>15.541083711586674</c:v>
                </c:pt>
                <c:pt idx="38">
                  <c:v>15.541083711586674</c:v>
                </c:pt>
                <c:pt idx="39">
                  <c:v>15.479043539804099</c:v>
                </c:pt>
              </c:numCache>
            </c:numRef>
          </c:xVal>
          <c:yVal>
            <c:numRef>
              <c:f>QSARINS_Output!$AD$55:$AD$94</c:f>
              <c:numCache>
                <c:formatCode>General</c:formatCode>
                <c:ptCount val="40"/>
                <c:pt idx="0">
                  <c:v>41.879107689768148</c:v>
                </c:pt>
                <c:pt idx="1">
                  <c:v>42.823502658966355</c:v>
                </c:pt>
                <c:pt idx="2">
                  <c:v>35.69772921781118</c:v>
                </c:pt>
                <c:pt idx="3">
                  <c:v>32.618743574392276</c:v>
                </c:pt>
                <c:pt idx="4">
                  <c:v>28.918660518156369</c:v>
                </c:pt>
                <c:pt idx="5">
                  <c:v>32.352363527887448</c:v>
                </c:pt>
                <c:pt idx="6">
                  <c:v>30.128967350396138</c:v>
                </c:pt>
                <c:pt idx="7">
                  <c:v>31.784764761037888</c:v>
                </c:pt>
                <c:pt idx="8">
                  <c:v>29.93975151181116</c:v>
                </c:pt>
                <c:pt idx="9">
                  <c:v>26.850570795811056</c:v>
                </c:pt>
                <c:pt idx="10">
                  <c:v>23.690806924698983</c:v>
                </c:pt>
                <c:pt idx="11">
                  <c:v>22.896569123883907</c:v>
                </c:pt>
                <c:pt idx="12">
                  <c:v>23.938476968615575</c:v>
                </c:pt>
                <c:pt idx="13">
                  <c:v>24.910442160017372</c:v>
                </c:pt>
                <c:pt idx="14">
                  <c:v>20.441907428846687</c:v>
                </c:pt>
                <c:pt idx="15">
                  <c:v>26.43495214558024</c:v>
                </c:pt>
                <c:pt idx="16">
                  <c:v>23.375467603870817</c:v>
                </c:pt>
                <c:pt idx="17">
                  <c:v>24.448945335260202</c:v>
                </c:pt>
                <c:pt idx="18">
                  <c:v>19.987100279146503</c:v>
                </c:pt>
                <c:pt idx="19">
                  <c:v>23.4855908886096</c:v>
                </c:pt>
                <c:pt idx="20">
                  <c:v>22.768706685763885</c:v>
                </c:pt>
                <c:pt idx="21">
                  <c:v>24.137993174320794</c:v>
                </c:pt>
                <c:pt idx="22">
                  <c:v>23.78338147473967</c:v>
                </c:pt>
                <c:pt idx="23">
                  <c:v>19.349896670164139</c:v>
                </c:pt>
                <c:pt idx="24">
                  <c:v>19.808023431216952</c:v>
                </c:pt>
                <c:pt idx="25">
                  <c:v>21.511487169751362</c:v>
                </c:pt>
                <c:pt idx="26">
                  <c:v>24.429394000568607</c:v>
                </c:pt>
                <c:pt idx="27">
                  <c:v>20.73425325735079</c:v>
                </c:pt>
                <c:pt idx="28">
                  <c:v>22.485869268817034</c:v>
                </c:pt>
                <c:pt idx="29">
                  <c:v>20.992958656345692</c:v>
                </c:pt>
                <c:pt idx="30">
                  <c:v>18.593035579978324</c:v>
                </c:pt>
                <c:pt idx="31">
                  <c:v>20.121463465059687</c:v>
                </c:pt>
                <c:pt idx="32">
                  <c:v>19.402211985067151</c:v>
                </c:pt>
                <c:pt idx="33">
                  <c:v>18.945891098041745</c:v>
                </c:pt>
                <c:pt idx="34">
                  <c:v>16.923227378826688</c:v>
                </c:pt>
                <c:pt idx="35">
                  <c:v>16.837138632096117</c:v>
                </c:pt>
                <c:pt idx="36">
                  <c:v>17.101857432927797</c:v>
                </c:pt>
                <c:pt idx="37">
                  <c:v>19.124822132699311</c:v>
                </c:pt>
                <c:pt idx="38">
                  <c:v>16.621334473222682</c:v>
                </c:pt>
                <c:pt idx="39">
                  <c:v>17.095018057920814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23-4295-80D3-2BCB9EED887E}"/>
            </c:ext>
          </c:extLst>
        </c:ser>
        <c:ser>
          <c:idx val="1"/>
          <c:order val="1"/>
          <c:tx>
            <c:v>Validation Set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QSARINS_Output!$AE$35:$AE$54</c:f>
              <c:numCache>
                <c:formatCode>General</c:formatCode>
                <c:ptCount val="20"/>
                <c:pt idx="0">
                  <c:v>34.208942257822564</c:v>
                </c:pt>
                <c:pt idx="1">
                  <c:v>32.508028169084177</c:v>
                </c:pt>
                <c:pt idx="2">
                  <c:v>31.046531009553188</c:v>
                </c:pt>
                <c:pt idx="3">
                  <c:v>29.88889717267676</c:v>
                </c:pt>
                <c:pt idx="4">
                  <c:v>29.326369066027805</c:v>
                </c:pt>
                <c:pt idx="5">
                  <c:v>26.72199688025033</c:v>
                </c:pt>
                <c:pt idx="6">
                  <c:v>26.140532509173781</c:v>
                </c:pt>
                <c:pt idx="7">
                  <c:v>25.291973170816267</c:v>
                </c:pt>
                <c:pt idx="8">
                  <c:v>24.716896520438986</c:v>
                </c:pt>
                <c:pt idx="9">
                  <c:v>24.422066281581241</c:v>
                </c:pt>
                <c:pt idx="10">
                  <c:v>23.842914313468246</c:v>
                </c:pt>
                <c:pt idx="11">
                  <c:v>22.97684752106171</c:v>
                </c:pt>
                <c:pt idx="12">
                  <c:v>22.12010844940999</c:v>
                </c:pt>
                <c:pt idx="13">
                  <c:v>22.12010844940999</c:v>
                </c:pt>
                <c:pt idx="14">
                  <c:v>20.97826872736124</c:v>
                </c:pt>
                <c:pt idx="15">
                  <c:v>20.095322557826318</c:v>
                </c:pt>
                <c:pt idx="16">
                  <c:v>19.230298448409282</c:v>
                </c:pt>
                <c:pt idx="17">
                  <c:v>19.230298448409282</c:v>
                </c:pt>
                <c:pt idx="18">
                  <c:v>16.337892112351295</c:v>
                </c:pt>
                <c:pt idx="19">
                  <c:v>15.541083711586674</c:v>
                </c:pt>
              </c:numCache>
            </c:numRef>
          </c:xVal>
          <c:yVal>
            <c:numRef>
              <c:f>QSARINS_Output!$AD$35:$AD$54</c:f>
              <c:numCache>
                <c:formatCode>General</c:formatCode>
                <c:ptCount val="20"/>
                <c:pt idx="0">
                  <c:v>34.601155567767485</c:v>
                </c:pt>
                <c:pt idx="1">
                  <c:v>32.733109199999248</c:v>
                </c:pt>
                <c:pt idx="2">
                  <c:v>29.650739894578535</c:v>
                </c:pt>
                <c:pt idx="3">
                  <c:v>29.302917352711066</c:v>
                </c:pt>
                <c:pt idx="4">
                  <c:v>27.036480384788408</c:v>
                </c:pt>
                <c:pt idx="5">
                  <c:v>22.286632949071432</c:v>
                </c:pt>
                <c:pt idx="6">
                  <c:v>22.020791591914151</c:v>
                </c:pt>
                <c:pt idx="7">
                  <c:v>24.373270960604167</c:v>
                </c:pt>
                <c:pt idx="8">
                  <c:v>26.156221534916334</c:v>
                </c:pt>
                <c:pt idx="9">
                  <c:v>23.549087666084148</c:v>
                </c:pt>
                <c:pt idx="10">
                  <c:v>24.166976152438892</c:v>
                </c:pt>
                <c:pt idx="11">
                  <c:v>24.500342068145478</c:v>
                </c:pt>
                <c:pt idx="12">
                  <c:v>23.83814620743205</c:v>
                </c:pt>
                <c:pt idx="13">
                  <c:v>21.619313947906488</c:v>
                </c:pt>
                <c:pt idx="14">
                  <c:v>21.921920656200545</c:v>
                </c:pt>
                <c:pt idx="15">
                  <c:v>19.524831767322514</c:v>
                </c:pt>
                <c:pt idx="16">
                  <c:v>20.01910523673148</c:v>
                </c:pt>
                <c:pt idx="17">
                  <c:v>20.525891298590558</c:v>
                </c:pt>
                <c:pt idx="18">
                  <c:v>17.365527786325732</c:v>
                </c:pt>
                <c:pt idx="19">
                  <c:v>16.58978392024035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23-4295-80D3-2BCB9EED8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127200"/>
        <c:axId val="621127592"/>
      </c:scatterChart>
      <c:valAx>
        <c:axId val="621127200"/>
        <c:scaling>
          <c:orientation val="minMax"/>
          <c:min val="1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Biowin3</a:t>
                </a:r>
                <a:r>
                  <a:rPr lang="en-GB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derived t1/2</a:t>
                </a:r>
                <a:endParaRPr lang="en-GB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1127592"/>
        <c:crosses val="autoZero"/>
        <c:crossBetween val="midCat"/>
      </c:valAx>
      <c:valAx>
        <c:axId val="621127592"/>
        <c:scaling>
          <c:orientation val="minMax"/>
          <c:min val="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Predicted</a:t>
                </a:r>
                <a:r>
                  <a:rPr lang="en-GB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t1/2</a:t>
                </a:r>
                <a:endParaRPr lang="en-GB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1127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141420</xdr:colOff>
      <xdr:row>42</xdr:row>
      <xdr:rowOff>120516</xdr:rowOff>
    </xdr:from>
    <xdr:to>
      <xdr:col>39</xdr:col>
      <xdr:colOff>450452</xdr:colOff>
      <xdr:row>57</xdr:row>
      <xdr:rowOff>6216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264583</xdr:colOff>
      <xdr:row>41</xdr:row>
      <xdr:rowOff>128059</xdr:rowOff>
    </xdr:from>
    <xdr:to>
      <xdr:col>22</xdr:col>
      <xdr:colOff>608030</xdr:colOff>
      <xdr:row>56</xdr:row>
      <xdr:rowOff>71114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428624</xdr:colOff>
      <xdr:row>27</xdr:row>
      <xdr:rowOff>9525</xdr:rowOff>
    </xdr:from>
    <xdr:to>
      <xdr:col>40</xdr:col>
      <xdr:colOff>89957</xdr:colOff>
      <xdr:row>41</xdr:row>
      <xdr:rowOff>85725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hd%20folder/report,%20poster%20and%20database%20for%20SETAC/model%20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5"/>
      <sheetName val="Sheet4"/>
      <sheetName val="Sheet3"/>
      <sheetName val="Sheet2"/>
    </sheetNames>
    <sheetDataSet>
      <sheetData sheetId="0"/>
      <sheetData sheetId="1">
        <row r="2">
          <cell r="P2">
            <v>0.1207</v>
          </cell>
          <cell r="Q2">
            <v>-0.2457</v>
          </cell>
          <cell r="R2">
            <v>0.32183678821435613</v>
          </cell>
          <cell r="S2">
            <v>-3</v>
          </cell>
          <cell r="T2">
            <v>0.3381750916939158</v>
          </cell>
          <cell r="U2">
            <v>3</v>
          </cell>
        </row>
        <row r="3">
          <cell r="P3">
            <v>0.1094</v>
          </cell>
          <cell r="Q3">
            <v>-0.30030000000000001</v>
          </cell>
          <cell r="R3">
            <v>8.6544518738848941E-2</v>
          </cell>
          <cell r="S3">
            <v>-3</v>
          </cell>
          <cell r="T3">
            <v>0.72016430721487612</v>
          </cell>
          <cell r="U3">
            <v>3</v>
          </cell>
        </row>
        <row r="4">
          <cell r="P4">
            <v>0.1196</v>
          </cell>
          <cell r="Q4">
            <v>1.2598</v>
          </cell>
          <cell r="R4">
            <v>0</v>
          </cell>
          <cell r="S4">
            <v>-3</v>
          </cell>
          <cell r="T4">
            <v>0</v>
          </cell>
          <cell r="U4">
            <v>3</v>
          </cell>
        </row>
        <row r="5">
          <cell r="P5">
            <v>0.1075</v>
          </cell>
          <cell r="Q5">
            <v>-0.48930000000000001</v>
          </cell>
          <cell r="R5">
            <v>0.40767107139051328</v>
          </cell>
          <cell r="S5">
            <v>-3</v>
          </cell>
          <cell r="T5">
            <v>0.85563236010899268</v>
          </cell>
          <cell r="U5">
            <v>3</v>
          </cell>
        </row>
        <row r="6">
          <cell r="P6">
            <v>0.1474</v>
          </cell>
          <cell r="Q6">
            <v>-0.49740000000000001</v>
          </cell>
          <cell r="R6">
            <v>0.21259485069983186</v>
          </cell>
          <cell r="S6">
            <v>-3</v>
          </cell>
          <cell r="T6">
            <v>0.43330681456178133</v>
          </cell>
          <cell r="U6">
            <v>3</v>
          </cell>
        </row>
        <row r="7">
          <cell r="P7">
            <v>9.98E-2</v>
          </cell>
          <cell r="Q7">
            <v>2.4788999999999999</v>
          </cell>
          <cell r="R7">
            <v>0.33165550472268035</v>
          </cell>
          <cell r="S7">
            <v>-3</v>
          </cell>
          <cell r="T7">
            <v>0.25495367863009366</v>
          </cell>
          <cell r="U7">
            <v>3</v>
          </cell>
        </row>
        <row r="8">
          <cell r="P8">
            <v>5.0700000000000002E-2</v>
          </cell>
          <cell r="Q8">
            <v>0.7944</v>
          </cell>
          <cell r="R8">
            <v>0.35663456345969158</v>
          </cell>
          <cell r="S8">
            <v>-3</v>
          </cell>
          <cell r="T8">
            <v>0.89247110536130658</v>
          </cell>
          <cell r="U8">
            <v>3</v>
          </cell>
        </row>
        <row r="9">
          <cell r="P9">
            <v>0.1179</v>
          </cell>
          <cell r="Q9">
            <v>-0.48859999999999998</v>
          </cell>
          <cell r="R9">
            <v>0.6360845095206642</v>
          </cell>
          <cell r="S9">
            <v>-3</v>
          </cell>
          <cell r="T9">
            <v>0.91672953529011647</v>
          </cell>
          <cell r="U9">
            <v>3</v>
          </cell>
        </row>
        <row r="10">
          <cell r="P10">
            <v>5.6899999999999999E-2</v>
          </cell>
          <cell r="Q10">
            <v>0.747</v>
          </cell>
          <cell r="R10">
            <v>0.85594030520346587</v>
          </cell>
          <cell r="S10">
            <v>-3</v>
          </cell>
          <cell r="T10">
            <v>0.84930016858176482</v>
          </cell>
          <cell r="U10">
            <v>3</v>
          </cell>
        </row>
        <row r="11">
          <cell r="P11">
            <v>0.27289999999999998</v>
          </cell>
          <cell r="Q11">
            <v>-1.3617999999999999</v>
          </cell>
          <cell r="R11">
            <v>0.19140192467782957</v>
          </cell>
          <cell r="S11">
            <v>-3</v>
          </cell>
          <cell r="T11">
            <v>0.74389326509793607</v>
          </cell>
          <cell r="U11">
            <v>3</v>
          </cell>
        </row>
        <row r="12">
          <cell r="P12">
            <v>0.17460000000000001</v>
          </cell>
          <cell r="Q12">
            <v>-0.30449999999999999</v>
          </cell>
          <cell r="R12">
            <v>0.54797800512510109</v>
          </cell>
          <cell r="S12">
            <v>-3</v>
          </cell>
          <cell r="T12">
            <v>0.52452994217780335</v>
          </cell>
          <cell r="U12">
            <v>3</v>
          </cell>
        </row>
        <row r="13">
          <cell r="P13">
            <v>8.8400000000000006E-2</v>
          </cell>
          <cell r="Q13">
            <v>0.13109999999999999</v>
          </cell>
          <cell r="R13">
            <v>0.5270917504492556</v>
          </cell>
          <cell r="S13">
            <v>-3</v>
          </cell>
          <cell r="T13">
            <v>0.27596351833936028</v>
          </cell>
          <cell r="U13">
            <v>3</v>
          </cell>
        </row>
        <row r="14">
          <cell r="P14">
            <v>0.18940000000000001</v>
          </cell>
          <cell r="Q14">
            <v>-1.5698000000000001</v>
          </cell>
          <cell r="R14">
            <v>0.99105746286384666</v>
          </cell>
          <cell r="S14">
            <v>-3</v>
          </cell>
          <cell r="T14">
            <v>0.1471210492104118</v>
          </cell>
          <cell r="U14">
            <v>3</v>
          </cell>
        </row>
        <row r="15">
          <cell r="P15">
            <v>6.6400000000000001E-2</v>
          </cell>
          <cell r="Q15">
            <v>0.2341</v>
          </cell>
          <cell r="R15">
            <v>0.16708011935993217</v>
          </cell>
          <cell r="S15">
            <v>-3</v>
          </cell>
          <cell r="T15">
            <v>0.69793230862497679</v>
          </cell>
          <cell r="U15">
            <v>3</v>
          </cell>
        </row>
        <row r="16">
          <cell r="P16">
            <v>7.1400000000000005E-2</v>
          </cell>
          <cell r="Q16">
            <v>0.87460000000000004</v>
          </cell>
          <cell r="R16">
            <v>0.34228755187493298</v>
          </cell>
          <cell r="S16">
            <v>-3</v>
          </cell>
          <cell r="T16">
            <v>6.0581274031728638E-2</v>
          </cell>
          <cell r="U16">
            <v>3</v>
          </cell>
        </row>
        <row r="17">
          <cell r="P17">
            <v>5.8000000000000003E-2</v>
          </cell>
          <cell r="Q17">
            <v>-0.50870000000000004</v>
          </cell>
          <cell r="R17">
            <v>0.73812568016989144</v>
          </cell>
          <cell r="S17">
            <v>-3</v>
          </cell>
          <cell r="T17">
            <v>0.69901218536274112</v>
          </cell>
          <cell r="U17">
            <v>3</v>
          </cell>
        </row>
        <row r="18">
          <cell r="P18">
            <v>5.9900000000000002E-2</v>
          </cell>
          <cell r="Q18">
            <v>-1.0892999999999999</v>
          </cell>
          <cell r="R18">
            <v>6.2385324123148567E-2</v>
          </cell>
          <cell r="S18">
            <v>-3</v>
          </cell>
          <cell r="T18">
            <v>3.7983550021058687E-2</v>
          </cell>
          <cell r="U18">
            <v>3</v>
          </cell>
        </row>
        <row r="19">
          <cell r="P19">
            <v>0.2046</v>
          </cell>
          <cell r="Q19">
            <v>-2.4676999999999998</v>
          </cell>
          <cell r="R19">
            <v>0.22365002532689648</v>
          </cell>
          <cell r="S19">
            <v>-3</v>
          </cell>
          <cell r="T19">
            <v>0.81487851716564297</v>
          </cell>
          <cell r="U19">
            <v>3</v>
          </cell>
        </row>
        <row r="20">
          <cell r="P20">
            <v>0.11509999999999999</v>
          </cell>
          <cell r="Q20">
            <v>-0.85440000000000005</v>
          </cell>
          <cell r="R20">
            <v>0.86768692826166582</v>
          </cell>
          <cell r="S20">
            <v>-3</v>
          </cell>
          <cell r="T20">
            <v>0.50287236349978293</v>
          </cell>
          <cell r="U20">
            <v>3</v>
          </cell>
        </row>
        <row r="21">
          <cell r="P21">
            <v>0.2485</v>
          </cell>
          <cell r="Q21">
            <v>-0.16270000000000001</v>
          </cell>
          <cell r="R21">
            <v>0.79689728346797073</v>
          </cell>
          <cell r="S21">
            <v>-3</v>
          </cell>
          <cell r="T21">
            <v>0.42120976452495884</v>
          </cell>
          <cell r="U21">
            <v>3</v>
          </cell>
        </row>
        <row r="22">
          <cell r="P22">
            <v>0.27150000000000002</v>
          </cell>
          <cell r="Q22">
            <v>-1.4683999999999999</v>
          </cell>
          <cell r="R22">
            <v>0.39850108182591593</v>
          </cell>
          <cell r="S22">
            <v>-3</v>
          </cell>
          <cell r="T22">
            <v>8.4849273119148916E-2</v>
          </cell>
          <cell r="U22">
            <v>3</v>
          </cell>
        </row>
        <row r="23">
          <cell r="P23">
            <v>0.13639999999999999</v>
          </cell>
          <cell r="Q23">
            <v>-0.75129999999999997</v>
          </cell>
          <cell r="R23">
            <v>0.11392960651585249</v>
          </cell>
          <cell r="S23">
            <v>-3</v>
          </cell>
          <cell r="T23">
            <v>0.87431646758988157</v>
          </cell>
          <cell r="U23">
            <v>3</v>
          </cell>
        </row>
        <row r="24">
          <cell r="P24">
            <v>0.12039999999999999</v>
          </cell>
          <cell r="Q24">
            <v>0.60880000000000001</v>
          </cell>
          <cell r="R24">
            <v>0.37884495165385712</v>
          </cell>
          <cell r="S24">
            <v>-3</v>
          </cell>
          <cell r="T24">
            <v>0.38313709176053157</v>
          </cell>
          <cell r="U24">
            <v>3</v>
          </cell>
        </row>
        <row r="25">
          <cell r="P25">
            <v>0.13919999999999999</v>
          </cell>
          <cell r="Q25">
            <v>0.27239999999999998</v>
          </cell>
          <cell r="R25">
            <v>0.48059394539402811</v>
          </cell>
          <cell r="S25">
            <v>-3</v>
          </cell>
          <cell r="T25">
            <v>0.74849869111510525</v>
          </cell>
          <cell r="U25">
            <v>3</v>
          </cell>
        </row>
        <row r="26">
          <cell r="P26">
            <v>0.1469</v>
          </cell>
          <cell r="Q26">
            <v>-1.0061</v>
          </cell>
          <cell r="R26">
            <v>0.4524032723928374</v>
          </cell>
          <cell r="S26">
            <v>-3</v>
          </cell>
          <cell r="T26">
            <v>0.20221066313288227</v>
          </cell>
          <cell r="U26">
            <v>3</v>
          </cell>
        </row>
        <row r="27">
          <cell r="P27">
            <v>0.11609999999999999</v>
          </cell>
          <cell r="Q27">
            <v>1.0023</v>
          </cell>
          <cell r="R27">
            <v>0.35589305417589567</v>
          </cell>
          <cell r="S27">
            <v>-3</v>
          </cell>
          <cell r="T27">
            <v>0.45274640610795658</v>
          </cell>
          <cell r="U27">
            <v>3</v>
          </cell>
        </row>
        <row r="28">
          <cell r="P28">
            <v>0.113</v>
          </cell>
          <cell r="Q28">
            <v>0.80110000000000003</v>
          </cell>
          <cell r="R28">
            <v>0.63190603319094896</v>
          </cell>
          <cell r="S28">
            <v>-3</v>
          </cell>
          <cell r="T28">
            <v>0.44644187618614484</v>
          </cell>
          <cell r="U28">
            <v>3</v>
          </cell>
        </row>
        <row r="29">
          <cell r="P29">
            <v>0.2152</v>
          </cell>
          <cell r="Q29">
            <v>0.61499999999999999</v>
          </cell>
          <cell r="R29">
            <v>0.61903212672716601</v>
          </cell>
          <cell r="S29">
            <v>-3</v>
          </cell>
          <cell r="T29">
            <v>0.67258003694801038</v>
          </cell>
          <cell r="U29">
            <v>3</v>
          </cell>
        </row>
        <row r="30">
          <cell r="P30">
            <v>0.2366</v>
          </cell>
          <cell r="Q30">
            <v>-1.1243000000000001</v>
          </cell>
          <cell r="R30">
            <v>1.8353973461012751E-2</v>
          </cell>
          <cell r="S30">
            <v>-3</v>
          </cell>
          <cell r="T30">
            <v>0.23197870783535168</v>
          </cell>
          <cell r="U30">
            <v>3</v>
          </cell>
        </row>
        <row r="31">
          <cell r="P31">
            <v>9.4E-2</v>
          </cell>
          <cell r="Q31">
            <v>1.5938000000000001</v>
          </cell>
          <cell r="R31">
            <v>8.5400152693372311E-2</v>
          </cell>
          <cell r="S31">
            <v>-3</v>
          </cell>
          <cell r="T31">
            <v>0.60124574045188406</v>
          </cell>
          <cell r="U31">
            <v>3</v>
          </cell>
        </row>
        <row r="32">
          <cell r="P32">
            <v>0.1696</v>
          </cell>
          <cell r="Q32">
            <v>1.3808</v>
          </cell>
          <cell r="R32">
            <v>0.76780035475855957</v>
          </cell>
          <cell r="S32">
            <v>-3</v>
          </cell>
          <cell r="T32">
            <v>0.67808114143578291</v>
          </cell>
          <cell r="U32">
            <v>3</v>
          </cell>
        </row>
        <row r="33">
          <cell r="P33">
            <v>7.5700000000000003E-2</v>
          </cell>
          <cell r="Q33">
            <v>1.9380999999999999</v>
          </cell>
          <cell r="R33">
            <v>0.71121204470092914</v>
          </cell>
          <cell r="S33">
            <v>-3</v>
          </cell>
          <cell r="T33">
            <v>0.62328828087537247</v>
          </cell>
          <cell r="U33">
            <v>3</v>
          </cell>
        </row>
        <row r="34">
          <cell r="P34">
            <v>5.5500000000000001E-2</v>
          </cell>
          <cell r="Q34">
            <v>1.0733999999999999</v>
          </cell>
          <cell r="R34">
            <v>0.66132341932063687</v>
          </cell>
          <cell r="S34">
            <v>-3</v>
          </cell>
          <cell r="T34">
            <v>0.9412450266518172</v>
          </cell>
          <cell r="U34">
            <v>3</v>
          </cell>
        </row>
        <row r="35">
          <cell r="P35">
            <v>7.0400000000000004E-2</v>
          </cell>
          <cell r="Q35">
            <v>-0.1492</v>
          </cell>
          <cell r="R35">
            <v>0.30969034613663615</v>
          </cell>
          <cell r="S35">
            <v>-3</v>
          </cell>
          <cell r="T35">
            <v>0.8546043886741761</v>
          </cell>
          <cell r="U35">
            <v>3</v>
          </cell>
        </row>
        <row r="36">
          <cell r="P36">
            <v>0.21</v>
          </cell>
          <cell r="Q36">
            <v>1.2008000000000001</v>
          </cell>
          <cell r="R36">
            <v>0.17682413338123115</v>
          </cell>
          <cell r="S36">
            <v>-3</v>
          </cell>
          <cell r="T36">
            <v>0.85971756351063533</v>
          </cell>
          <cell r="U36">
            <v>3</v>
          </cell>
        </row>
        <row r="37">
          <cell r="P37">
            <v>0.1239</v>
          </cell>
          <cell r="Q37">
            <v>-0.70599999999999996</v>
          </cell>
          <cell r="R37">
            <v>0.52915836962257257</v>
          </cell>
          <cell r="S37">
            <v>-3</v>
          </cell>
          <cell r="T37">
            <v>0.5312251207549874</v>
          </cell>
          <cell r="U37">
            <v>3</v>
          </cell>
        </row>
        <row r="38">
          <cell r="P38">
            <v>0.06</v>
          </cell>
          <cell r="Q38">
            <v>0.8629</v>
          </cell>
          <cell r="R38">
            <v>5.1470769399032501E-2</v>
          </cell>
          <cell r="S38">
            <v>-3</v>
          </cell>
          <cell r="T38">
            <v>6.3567213440023029E-2</v>
          </cell>
          <cell r="U38">
            <v>3</v>
          </cell>
        </row>
        <row r="39">
          <cell r="P39">
            <v>9.3299999999999994E-2</v>
          </cell>
          <cell r="Q39">
            <v>0.77739999999999998</v>
          </cell>
          <cell r="R39">
            <v>0.77308030652097059</v>
          </cell>
          <cell r="S39">
            <v>-3</v>
          </cell>
          <cell r="T39">
            <v>0.51474713320526755</v>
          </cell>
          <cell r="U39">
            <v>3</v>
          </cell>
        </row>
        <row r="40">
          <cell r="P40">
            <v>5.5599999999999997E-2</v>
          </cell>
          <cell r="Q40">
            <v>-0.14099999999999999</v>
          </cell>
          <cell r="R40">
            <v>0.79922272884123846</v>
          </cell>
          <cell r="S40">
            <v>-3</v>
          </cell>
          <cell r="T40">
            <v>8.16147055858637E-2</v>
          </cell>
          <cell r="U40">
            <v>3</v>
          </cell>
        </row>
        <row r="41">
          <cell r="P41">
            <v>8.9300000000000004E-2</v>
          </cell>
          <cell r="Q41">
            <v>1.7625999999999999</v>
          </cell>
          <cell r="R41">
            <v>0.42391368109514427</v>
          </cell>
          <cell r="S41">
            <v>-3</v>
          </cell>
          <cell r="T41">
            <v>0.82005532672234804</v>
          </cell>
          <cell r="U41">
            <v>3</v>
          </cell>
        </row>
        <row r="42">
          <cell r="P42">
            <v>5.4800000000000001E-2</v>
          </cell>
          <cell r="Q42">
            <v>0.33900000000000002</v>
          </cell>
          <cell r="R42">
            <v>0.94940124353849842</v>
          </cell>
          <cell r="S42">
            <v>-3</v>
          </cell>
          <cell r="T42">
            <v>0.80538782108526541</v>
          </cell>
          <cell r="U42">
            <v>3</v>
          </cell>
        </row>
        <row r="43">
          <cell r="P43">
            <v>0.21029999999999999</v>
          </cell>
          <cell r="Q43">
            <v>-0.81179999999999997</v>
          </cell>
          <cell r="R43">
            <v>0.56074087635674674</v>
          </cell>
          <cell r="S43">
            <v>-3</v>
          </cell>
          <cell r="T43">
            <v>0.74443599844849373</v>
          </cell>
          <cell r="U43">
            <v>3</v>
          </cell>
        </row>
        <row r="44">
          <cell r="P44">
            <v>0.22009999999999999</v>
          </cell>
          <cell r="Q44">
            <v>0.89880000000000004</v>
          </cell>
          <cell r="R44">
            <v>0.24109048378240805</v>
          </cell>
          <cell r="S44">
            <v>-3</v>
          </cell>
          <cell r="T44">
            <v>0.88752233704624139</v>
          </cell>
          <cell r="U44">
            <v>3</v>
          </cell>
        </row>
        <row r="45">
          <cell r="P45">
            <v>0.1918</v>
          </cell>
          <cell r="Q45">
            <v>-0.55520000000000003</v>
          </cell>
          <cell r="R45">
            <v>0.40050535395050835</v>
          </cell>
          <cell r="S45">
            <v>-3</v>
          </cell>
          <cell r="T45">
            <v>0.55515152216445951</v>
          </cell>
          <cell r="U45">
            <v>3</v>
          </cell>
        </row>
        <row r="46">
          <cell r="P46">
            <v>9.1899999999999996E-2</v>
          </cell>
          <cell r="Q46">
            <v>5.16E-2</v>
          </cell>
          <cell r="R46">
            <v>0.76291516108490443</v>
          </cell>
          <cell r="S46">
            <v>-3</v>
          </cell>
          <cell r="T46">
            <v>7.6553752473515591E-2</v>
          </cell>
          <cell r="U46">
            <v>3</v>
          </cell>
        </row>
        <row r="47">
          <cell r="P47">
            <v>5.2999999999999999E-2</v>
          </cell>
          <cell r="Q47">
            <v>1.397</v>
          </cell>
          <cell r="R47">
            <v>0.18084221475017459</v>
          </cell>
          <cell r="S47">
            <v>-3</v>
          </cell>
          <cell r="T47">
            <v>0.17063977984919032</v>
          </cell>
          <cell r="U47">
            <v>3</v>
          </cell>
        </row>
        <row r="48">
          <cell r="P48">
            <v>7.9500000000000001E-2</v>
          </cell>
          <cell r="Q48">
            <v>-2.3108</v>
          </cell>
          <cell r="R48">
            <v>0.10046238911948702</v>
          </cell>
          <cell r="S48">
            <v>-3</v>
          </cell>
          <cell r="T48">
            <v>0.82980457067147551</v>
          </cell>
          <cell r="U48">
            <v>3</v>
          </cell>
        </row>
        <row r="49">
          <cell r="P49">
            <v>8.5300000000000001E-2</v>
          </cell>
          <cell r="Q49">
            <v>-0.35599999999999998</v>
          </cell>
          <cell r="R49">
            <v>0.10932294667253817</v>
          </cell>
          <cell r="S49">
            <v>-3</v>
          </cell>
          <cell r="T49">
            <v>2.3663281406974823E-3</v>
          </cell>
          <cell r="U49">
            <v>3</v>
          </cell>
        </row>
        <row r="50">
          <cell r="P50">
            <v>0.14710000000000001</v>
          </cell>
          <cell r="Q50">
            <v>-0.1772</v>
          </cell>
          <cell r="R50">
            <v>0.74341874182039591</v>
          </cell>
          <cell r="S50">
            <v>-3</v>
          </cell>
          <cell r="T50">
            <v>0.66120014446202002</v>
          </cell>
          <cell r="U50">
            <v>3</v>
          </cell>
        </row>
        <row r="51">
          <cell r="P51">
            <v>9.4200000000000006E-2</v>
          </cell>
          <cell r="Q51">
            <v>-0.48609999999999998</v>
          </cell>
          <cell r="R51">
            <v>0.51823135031199852</v>
          </cell>
          <cell r="S51">
            <v>-3</v>
          </cell>
          <cell r="T51">
            <v>0.78470778274526198</v>
          </cell>
          <cell r="U51">
            <v>3</v>
          </cell>
        </row>
        <row r="52">
          <cell r="P52">
            <v>5.8200000000000002E-2</v>
          </cell>
          <cell r="Q52">
            <v>0.46660000000000001</v>
          </cell>
          <cell r="R52">
            <v>0.16184136357860779</v>
          </cell>
          <cell r="S52">
            <v>-3</v>
          </cell>
          <cell r="T52">
            <v>0.98730246082461925</v>
          </cell>
          <cell r="U52">
            <v>3</v>
          </cell>
        </row>
        <row r="53">
          <cell r="P53">
            <v>5.5E-2</v>
          </cell>
          <cell r="Q53">
            <v>5.1900000000000002E-2</v>
          </cell>
          <cell r="R53">
            <v>0.35845549690770018</v>
          </cell>
          <cell r="S53">
            <v>-3</v>
          </cell>
          <cell r="T53">
            <v>0.71395928982088885</v>
          </cell>
          <cell r="U53">
            <v>3</v>
          </cell>
        </row>
        <row r="54">
          <cell r="P54">
            <v>5.7099999999999998E-2</v>
          </cell>
          <cell r="Q54">
            <v>-0.43</v>
          </cell>
          <cell r="R54">
            <v>0.84240686811284904</v>
          </cell>
          <cell r="S54">
            <v>-3</v>
          </cell>
          <cell r="T54">
            <v>0.33125673007693157</v>
          </cell>
          <cell r="U54">
            <v>3</v>
          </cell>
        </row>
        <row r="55">
          <cell r="P55">
            <v>0.1014</v>
          </cell>
          <cell r="Q55">
            <v>-0.22739999999999999</v>
          </cell>
          <cell r="R55">
            <v>0.63841433045617735</v>
          </cell>
          <cell r="S55">
            <v>-3</v>
          </cell>
          <cell r="T55">
            <v>0.66177977027283619</v>
          </cell>
          <cell r="U55">
            <v>3</v>
          </cell>
        </row>
        <row r="56">
          <cell r="P56">
            <v>0.1207</v>
          </cell>
          <cell r="Q56">
            <v>-1.2237</v>
          </cell>
          <cell r="R56">
            <v>0.7683578985552052</v>
          </cell>
          <cell r="S56">
            <v>-3</v>
          </cell>
          <cell r="T56">
            <v>0.45980154869373602</v>
          </cell>
          <cell r="U56">
            <v>3</v>
          </cell>
        </row>
        <row r="57">
          <cell r="P57">
            <v>7.9100000000000004E-2</v>
          </cell>
          <cell r="Q57">
            <v>-1.0464</v>
          </cell>
          <cell r="R57">
            <v>1.8395143965612037E-2</v>
          </cell>
          <cell r="S57">
            <v>-3</v>
          </cell>
          <cell r="T57">
            <v>0.56322529870558735</v>
          </cell>
          <cell r="U57">
            <v>3</v>
          </cell>
        </row>
        <row r="58">
          <cell r="P58">
            <v>9.69E-2</v>
          </cell>
          <cell r="Q58">
            <v>-1.6727000000000001</v>
          </cell>
          <cell r="R58">
            <v>0.78455549836515637</v>
          </cell>
          <cell r="S58">
            <v>-3</v>
          </cell>
          <cell r="T58">
            <v>0.14056197477214671</v>
          </cell>
          <cell r="U58">
            <v>3</v>
          </cell>
        </row>
        <row r="59">
          <cell r="P59">
            <v>0.1133</v>
          </cell>
          <cell r="Q59">
            <v>-0.88490000000000002</v>
          </cell>
          <cell r="R59">
            <v>0.38829444994695594</v>
          </cell>
          <cell r="S59">
            <v>-3</v>
          </cell>
          <cell r="T59">
            <v>0.44792153729062156</v>
          </cell>
          <cell r="U59">
            <v>3</v>
          </cell>
        </row>
        <row r="60">
          <cell r="P60">
            <v>0.11509999999999999</v>
          </cell>
          <cell r="Q60">
            <v>-0.874</v>
          </cell>
          <cell r="R60">
            <v>0.93953473939635557</v>
          </cell>
          <cell r="S60">
            <v>-3</v>
          </cell>
          <cell r="T60">
            <v>0.70251030286369165</v>
          </cell>
          <cell r="U60">
            <v>3</v>
          </cell>
        </row>
        <row r="61">
          <cell r="P61">
            <v>0.13420000000000001</v>
          </cell>
          <cell r="Q61">
            <v>-0.78320000000000001</v>
          </cell>
          <cell r="R61">
            <v>0.57588906429382714</v>
          </cell>
          <cell r="S61">
            <v>-3</v>
          </cell>
          <cell r="T61">
            <v>8.4338312734873244E-2</v>
          </cell>
          <cell r="U61">
            <v>3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opLeftCell="B1" workbookViewId="0">
      <selection activeCell="C1" sqref="C1:C1048576"/>
    </sheetView>
  </sheetViews>
  <sheetFormatPr defaultColWidth="9.140625" defaultRowHeight="15" x14ac:dyDescent="0.25"/>
  <cols>
    <col min="1" max="1" width="30.42578125" style="1" bestFit="1" customWidth="1"/>
    <col min="2" max="2" width="28" style="1" customWidth="1"/>
    <col min="3" max="3" width="25.28515625" style="1" bestFit="1" customWidth="1"/>
    <col min="4" max="4" width="4.42578125" style="1" bestFit="1" customWidth="1"/>
    <col min="5" max="6" width="9.140625" style="1"/>
    <col min="7" max="7" width="14.28515625" style="1" bestFit="1" customWidth="1"/>
    <col min="8" max="8" width="9.140625" style="1"/>
    <col min="9" max="9" width="8.42578125" style="1" bestFit="1" customWidth="1"/>
    <col min="10" max="10" width="20.42578125" style="1" bestFit="1" customWidth="1"/>
    <col min="11" max="11" width="22.42578125" style="1" bestFit="1" customWidth="1"/>
    <col min="12" max="12" width="9.140625" style="1"/>
    <col min="13" max="13" width="20.42578125" style="1" bestFit="1" customWidth="1"/>
    <col min="14" max="14" width="11.42578125" style="1" bestFit="1" customWidth="1"/>
    <col min="15" max="15" width="9.140625" style="1"/>
    <col min="16" max="16" width="27.5703125" style="1" bestFit="1" customWidth="1"/>
    <col min="17" max="16384" width="9.140625" style="1"/>
  </cols>
  <sheetData>
    <row r="1" spans="1:18" x14ac:dyDescent="0.25">
      <c r="A1" s="8" t="s">
        <v>0</v>
      </c>
      <c r="B1" s="8" t="s">
        <v>172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4" t="s">
        <v>8</v>
      </c>
      <c r="K1" s="4" t="s">
        <v>9</v>
      </c>
      <c r="L1" s="3" t="s">
        <v>10</v>
      </c>
      <c r="M1" s="3" t="s">
        <v>11</v>
      </c>
      <c r="N1" s="3" t="s">
        <v>12</v>
      </c>
      <c r="O1" s="18" t="s">
        <v>13</v>
      </c>
      <c r="P1" s="18" t="s">
        <v>186</v>
      </c>
      <c r="Q1" s="19" t="s">
        <v>14</v>
      </c>
      <c r="R1" s="19" t="s">
        <v>15</v>
      </c>
    </row>
    <row r="2" spans="1:18" x14ac:dyDescent="0.25">
      <c r="A2" s="9" t="s">
        <v>18</v>
      </c>
      <c r="B2" s="1" t="s">
        <v>182</v>
      </c>
      <c r="C2" s="7">
        <v>-3.8994</v>
      </c>
      <c r="D2" s="5">
        <v>0</v>
      </c>
      <c r="E2" s="5">
        <v>0.26800000000000002</v>
      </c>
      <c r="F2" s="5">
        <v>2</v>
      </c>
      <c r="G2" s="7">
        <v>-1530.8219999999999</v>
      </c>
      <c r="H2" s="5">
        <v>-9.359</v>
      </c>
      <c r="I2" s="5">
        <v>-0.70899999999999996</v>
      </c>
      <c r="J2" s="5">
        <v>-6479.05</v>
      </c>
      <c r="K2" s="5">
        <v>9.359</v>
      </c>
      <c r="L2" s="6">
        <v>251.90299999999999</v>
      </c>
      <c r="M2" s="6">
        <v>129.54</v>
      </c>
      <c r="N2" s="7">
        <v>45.86</v>
      </c>
      <c r="O2" s="7">
        <v>2.68</v>
      </c>
      <c r="P2" s="7">
        <v>0.09</v>
      </c>
      <c r="Q2" s="7">
        <v>3.9260000000000002</v>
      </c>
      <c r="R2" s="7">
        <v>3.3660000000000001</v>
      </c>
    </row>
    <row r="3" spans="1:18" x14ac:dyDescent="0.25">
      <c r="A3" s="9" t="s">
        <v>21</v>
      </c>
      <c r="B3" s="1" t="s">
        <v>182</v>
      </c>
      <c r="C3" s="7">
        <v>-3.8475000000000001</v>
      </c>
      <c r="D3" s="5">
        <v>0</v>
      </c>
      <c r="E3" s="5">
        <v>0.126</v>
      </c>
      <c r="F3" s="5">
        <v>2</v>
      </c>
      <c r="G3" s="7">
        <v>-1619.95</v>
      </c>
      <c r="H3" s="5">
        <v>-9.5860000000000003</v>
      </c>
      <c r="I3" s="5">
        <v>-0.72299999999999998</v>
      </c>
      <c r="J3" s="5">
        <v>-6798.4759999999997</v>
      </c>
      <c r="K3" s="5">
        <v>9.5820000000000007</v>
      </c>
      <c r="L3" s="6">
        <v>163.001</v>
      </c>
      <c r="M3" s="6">
        <v>118.4</v>
      </c>
      <c r="N3" s="7">
        <v>37.92</v>
      </c>
      <c r="O3" s="7">
        <v>2.88</v>
      </c>
      <c r="P3" s="7">
        <v>0.09</v>
      </c>
      <c r="Q3" s="7">
        <v>3.0960000000000001</v>
      </c>
      <c r="R3" s="7">
        <v>2.4390000000000001</v>
      </c>
    </row>
    <row r="4" spans="1:18" x14ac:dyDescent="0.25">
      <c r="A4" s="9" t="s">
        <v>24</v>
      </c>
      <c r="B4" s="1" t="s">
        <v>182</v>
      </c>
      <c r="C4" s="7">
        <v>-3.8020999999999998</v>
      </c>
      <c r="D4" s="5">
        <v>1</v>
      </c>
      <c r="E4" s="5">
        <v>1.2E-2</v>
      </c>
      <c r="F4" s="5">
        <v>1</v>
      </c>
      <c r="G4" s="7">
        <v>-1227.45</v>
      </c>
      <c r="H4" s="5">
        <v>-8.6509999999999998</v>
      </c>
      <c r="I4" s="5">
        <v>-0.11600000000000001</v>
      </c>
      <c r="J4" s="5">
        <v>-5242.76</v>
      </c>
      <c r="K4" s="5">
        <v>8.65</v>
      </c>
      <c r="L4" s="6">
        <v>219.03</v>
      </c>
      <c r="M4" s="6">
        <v>117.48</v>
      </c>
      <c r="N4" s="7">
        <v>43.39</v>
      </c>
      <c r="O4" s="7">
        <v>2.0699999999999998</v>
      </c>
      <c r="P4" s="7">
        <v>-0.48</v>
      </c>
      <c r="Q4" s="7">
        <v>3.3780000000000001</v>
      </c>
      <c r="R4" s="7">
        <v>2.8010000000000002</v>
      </c>
    </row>
    <row r="5" spans="1:18" ht="15.75" thickBot="1" x14ac:dyDescent="0.3">
      <c r="A5" s="10" t="s">
        <v>27</v>
      </c>
      <c r="B5" s="1" t="s">
        <v>182</v>
      </c>
      <c r="C5" s="7">
        <v>-3.7643</v>
      </c>
      <c r="D5" s="5">
        <v>1</v>
      </c>
      <c r="E5" s="5">
        <v>-1.7999999999999999E-2</v>
      </c>
      <c r="F5" s="5">
        <v>1</v>
      </c>
      <c r="G5" s="7">
        <v>-1271.1339</v>
      </c>
      <c r="H5" s="5">
        <v>-8.7629999999999999</v>
      </c>
      <c r="I5" s="5">
        <v>-8.6999999999999994E-2</v>
      </c>
      <c r="J5" s="5">
        <v>-5408.0990000000002</v>
      </c>
      <c r="K5" s="5">
        <v>8.7629000000000001</v>
      </c>
      <c r="L5" s="20">
        <v>127.572</v>
      </c>
      <c r="M5" s="6">
        <v>106.95</v>
      </c>
      <c r="N5" s="7">
        <v>35.380000000000003</v>
      </c>
      <c r="O5" s="7">
        <v>1.75</v>
      </c>
      <c r="P5" s="7">
        <v>-0.43</v>
      </c>
      <c r="Q5" s="7">
        <v>2.677</v>
      </c>
      <c r="R5" s="7">
        <v>1.9910000000000001</v>
      </c>
    </row>
    <row r="6" spans="1:18" ht="15.75" thickBot="1" x14ac:dyDescent="0.3">
      <c r="A6" s="10" t="s">
        <v>29</v>
      </c>
      <c r="B6" s="1" t="s">
        <v>182</v>
      </c>
      <c r="C6" s="7">
        <v>-3.7448000000000001</v>
      </c>
      <c r="D6" s="5">
        <v>2</v>
      </c>
      <c r="E6" s="5">
        <v>-8.5000000000000006E-2</v>
      </c>
      <c r="F6" s="5">
        <v>0</v>
      </c>
      <c r="G6" s="7">
        <v>-1777.9668999999999</v>
      </c>
      <c r="H6" s="5">
        <v>-9.1159999999999997</v>
      </c>
      <c r="I6" s="5">
        <v>-1.159</v>
      </c>
      <c r="J6" s="5">
        <v>-7981.598</v>
      </c>
      <c r="K6" s="5">
        <v>9.1159999999999997</v>
      </c>
      <c r="L6" s="6">
        <v>138.124</v>
      </c>
      <c r="M6" s="6">
        <v>115.97</v>
      </c>
      <c r="N6" s="7">
        <v>37.03</v>
      </c>
      <c r="O6" s="7">
        <v>1.08</v>
      </c>
      <c r="P6" s="7">
        <v>0.12</v>
      </c>
      <c r="Q6" s="7">
        <v>2.6989999999999998</v>
      </c>
      <c r="R6" s="7">
        <v>1.8520000000000001</v>
      </c>
    </row>
    <row r="7" spans="1:18" ht="15.75" thickBot="1" x14ac:dyDescent="0.3">
      <c r="A7" s="10" t="s">
        <v>31</v>
      </c>
      <c r="B7" s="1" t="s">
        <v>182</v>
      </c>
      <c r="C7" s="7">
        <v>-3.6520999999999999</v>
      </c>
      <c r="D7" s="5">
        <v>1</v>
      </c>
      <c r="E7" s="5">
        <v>-7.0000000000000001E-3</v>
      </c>
      <c r="F7" s="5">
        <v>0</v>
      </c>
      <c r="G7" s="7">
        <v>-1934.9496999999999</v>
      </c>
      <c r="H7" s="5">
        <v>-8.9990000000000006</v>
      </c>
      <c r="I7" s="5">
        <v>-0.187</v>
      </c>
      <c r="J7" s="5">
        <v>-9605.7270000000008</v>
      </c>
      <c r="K7" s="5">
        <v>8.9979999999999993</v>
      </c>
      <c r="L7" s="6">
        <v>171.21700000000001</v>
      </c>
      <c r="M7" s="6">
        <v>145.88999999999999</v>
      </c>
      <c r="N7" s="7">
        <v>43.81</v>
      </c>
      <c r="O7" s="7">
        <v>-0.02</v>
      </c>
      <c r="P7" s="7">
        <v>-0.09</v>
      </c>
      <c r="Q7" s="7">
        <v>4.9470000000000001</v>
      </c>
      <c r="R7" s="7">
        <v>4.3570000000000002</v>
      </c>
    </row>
    <row r="8" spans="1:18" ht="15.75" thickBot="1" x14ac:dyDescent="0.3">
      <c r="A8" s="10" t="s">
        <v>33</v>
      </c>
      <c r="B8" s="1" t="s">
        <v>182</v>
      </c>
      <c r="C8" s="7">
        <v>-3.6303000000000001</v>
      </c>
      <c r="D8" s="5">
        <v>0</v>
      </c>
      <c r="E8" s="5">
        <v>0.53500000000000003</v>
      </c>
      <c r="F8" s="5">
        <v>0</v>
      </c>
      <c r="G8" s="7">
        <v>-1268.0445</v>
      </c>
      <c r="H8" s="5">
        <v>-9.1739999999999995</v>
      </c>
      <c r="I8" s="5">
        <v>0.53500000000000003</v>
      </c>
      <c r="J8" s="5">
        <v>-6602.5230000000001</v>
      </c>
      <c r="K8" s="5">
        <v>9.1739999999999995</v>
      </c>
      <c r="L8" s="6">
        <v>120.19</v>
      </c>
      <c r="M8" s="6">
        <v>132.57</v>
      </c>
      <c r="N8" s="7">
        <v>40.72</v>
      </c>
      <c r="O8" s="7">
        <v>3.51</v>
      </c>
      <c r="P8" s="7">
        <v>-0.51</v>
      </c>
      <c r="Q8" s="7">
        <v>3.2320000000000002</v>
      </c>
      <c r="R8" s="7">
        <v>2.665</v>
      </c>
    </row>
    <row r="9" spans="1:18" ht="15.75" thickBot="1" x14ac:dyDescent="0.3">
      <c r="A9" s="10" t="s">
        <v>36</v>
      </c>
      <c r="B9" s="1" t="s">
        <v>182</v>
      </c>
      <c r="C9" s="7">
        <v>-3.5966</v>
      </c>
      <c r="D9" s="5">
        <v>0</v>
      </c>
      <c r="E9" s="5">
        <v>8.3000000000000004E-2</v>
      </c>
      <c r="F9" s="5">
        <v>1</v>
      </c>
      <c r="G9" s="7">
        <v>-1321.9690000000001</v>
      </c>
      <c r="H9" s="5">
        <v>-9.2289999999999992</v>
      </c>
      <c r="I9" s="5">
        <v>-0.371</v>
      </c>
      <c r="J9" s="5">
        <v>-5381.6350000000002</v>
      </c>
      <c r="K9" s="5">
        <v>9.2287999999999997</v>
      </c>
      <c r="L9" s="6">
        <v>173.00700000000001</v>
      </c>
      <c r="M9" s="6">
        <v>108.75</v>
      </c>
      <c r="N9" s="7">
        <v>35.82</v>
      </c>
      <c r="O9" s="7">
        <v>2.44</v>
      </c>
      <c r="P9" s="7">
        <v>-0.14000000000000001</v>
      </c>
      <c r="Q9" s="7">
        <v>3.0270000000000001</v>
      </c>
      <c r="R9" s="7">
        <v>2.3919999999999999</v>
      </c>
    </row>
    <row r="10" spans="1:18" ht="15.75" thickBot="1" x14ac:dyDescent="0.3">
      <c r="A10" s="10" t="s">
        <v>39</v>
      </c>
      <c r="B10" s="1" t="s">
        <v>182</v>
      </c>
      <c r="C10" s="7">
        <v>-3.5735000000000001</v>
      </c>
      <c r="D10" s="5">
        <v>1</v>
      </c>
      <c r="E10" s="5">
        <v>0.40300000000000002</v>
      </c>
      <c r="F10" s="5">
        <v>0</v>
      </c>
      <c r="G10" s="7">
        <v>-1167.6969999999999</v>
      </c>
      <c r="H10" s="5">
        <v>-8.3740000000000006</v>
      </c>
      <c r="I10" s="5">
        <v>0.46400000000000002</v>
      </c>
      <c r="J10" s="5">
        <v>-5452.0389999999998</v>
      </c>
      <c r="K10" s="5">
        <v>8.3740000000000006</v>
      </c>
      <c r="L10" s="20">
        <v>107.15309999999999</v>
      </c>
      <c r="M10" s="6">
        <v>109.87</v>
      </c>
      <c r="N10" s="7">
        <v>35.31</v>
      </c>
      <c r="O10" s="7">
        <v>1.66</v>
      </c>
      <c r="P10" s="7">
        <v>-0.83</v>
      </c>
      <c r="Q10" s="7">
        <v>2.61</v>
      </c>
      <c r="R10" s="7">
        <v>1.9139999999999999</v>
      </c>
    </row>
    <row r="11" spans="1:18" ht="15.75" thickBot="1" x14ac:dyDescent="0.3">
      <c r="A11" s="10" t="s">
        <v>42</v>
      </c>
      <c r="B11" s="1" t="s">
        <v>182</v>
      </c>
      <c r="C11" s="7">
        <v>-3.5617999999999999</v>
      </c>
      <c r="D11" s="5">
        <v>0</v>
      </c>
      <c r="E11" s="5">
        <v>-5.0000000000000001E-3</v>
      </c>
      <c r="F11" s="5">
        <v>1</v>
      </c>
      <c r="G11" s="7">
        <v>-1366.5688</v>
      </c>
      <c r="H11" s="5">
        <v>-9.3360000000000003</v>
      </c>
      <c r="I11" s="5">
        <v>-0.41099999999999998</v>
      </c>
      <c r="J11" s="5">
        <v>-5498.44</v>
      </c>
      <c r="K11" s="5">
        <v>9.3360000000000003</v>
      </c>
      <c r="L11" s="6">
        <v>128.55600000000001</v>
      </c>
      <c r="M11" s="6">
        <v>104.43</v>
      </c>
      <c r="N11" s="7">
        <v>33.020000000000003</v>
      </c>
      <c r="O11" s="7">
        <v>2.27</v>
      </c>
      <c r="P11" s="7">
        <v>-0.14000000000000001</v>
      </c>
      <c r="Q11" s="7">
        <v>2.6120000000000001</v>
      </c>
      <c r="R11" s="7">
        <v>1.913</v>
      </c>
    </row>
    <row r="12" spans="1:18" ht="15.75" thickBot="1" x14ac:dyDescent="0.3">
      <c r="A12" s="10" t="s">
        <v>45</v>
      </c>
      <c r="B12" s="1" t="s">
        <v>182</v>
      </c>
      <c r="C12" s="7">
        <v>-3.5379</v>
      </c>
      <c r="D12" s="5">
        <v>0</v>
      </c>
      <c r="E12" s="5">
        <v>0.77300000000000002</v>
      </c>
      <c r="F12" s="5">
        <v>0</v>
      </c>
      <c r="G12" s="7">
        <v>-1707.4069999999999</v>
      </c>
      <c r="H12" s="5">
        <v>-8.3780000000000001</v>
      </c>
      <c r="I12" s="5">
        <v>8.2000000000000003E-2</v>
      </c>
      <c r="J12" s="5">
        <v>-8242.1261900000009</v>
      </c>
      <c r="K12" s="5">
        <v>8.3780000000000001</v>
      </c>
      <c r="L12" s="20">
        <v>138.16380000000001</v>
      </c>
      <c r="M12" s="6">
        <v>134.16999999999999</v>
      </c>
      <c r="N12" s="7">
        <v>39.6</v>
      </c>
      <c r="O12" s="7">
        <v>1.66</v>
      </c>
      <c r="P12" s="7">
        <v>-0.54</v>
      </c>
      <c r="Q12" s="7">
        <v>3.0529999999999999</v>
      </c>
      <c r="R12" s="7">
        <v>1.855</v>
      </c>
    </row>
    <row r="13" spans="1:18" ht="15.75" thickBot="1" x14ac:dyDescent="0.3">
      <c r="A13" s="10" t="s">
        <v>48</v>
      </c>
      <c r="B13" s="1" t="s">
        <v>182</v>
      </c>
      <c r="C13" s="7">
        <v>-3.5009000000000001</v>
      </c>
      <c r="D13" s="5">
        <v>0</v>
      </c>
      <c r="E13" s="5">
        <v>0.80800000000000005</v>
      </c>
      <c r="F13" s="5">
        <v>0</v>
      </c>
      <c r="G13" s="7">
        <v>-1117.883</v>
      </c>
      <c r="H13" s="5">
        <v>-9.2279999999999998</v>
      </c>
      <c r="I13" s="5">
        <v>0.43099999999999999</v>
      </c>
      <c r="J13" s="5">
        <v>-5391.8620000000001</v>
      </c>
      <c r="K13" s="5">
        <v>9.2270000000000003</v>
      </c>
      <c r="L13" s="6">
        <v>106.16500000000001</v>
      </c>
      <c r="M13" s="6">
        <v>115.66</v>
      </c>
      <c r="N13" s="7">
        <v>35.9</v>
      </c>
      <c r="O13" s="7">
        <v>3</v>
      </c>
      <c r="P13" s="7">
        <v>-0.34</v>
      </c>
      <c r="Q13" s="7">
        <v>2.8210000000000002</v>
      </c>
      <c r="R13" s="7">
        <v>2.1579999999999999</v>
      </c>
    </row>
    <row r="14" spans="1:18" ht="15.75" thickBot="1" x14ac:dyDescent="0.3">
      <c r="A14" s="10" t="s">
        <v>51</v>
      </c>
      <c r="B14" s="1" t="s">
        <v>182</v>
      </c>
      <c r="C14" s="7">
        <v>-3.4624999999999999</v>
      </c>
      <c r="D14" s="5">
        <v>0</v>
      </c>
      <c r="E14" s="5">
        <v>0.73799999999999999</v>
      </c>
      <c r="F14" s="5">
        <v>0</v>
      </c>
      <c r="G14" s="7">
        <v>-1413.2605000000001</v>
      </c>
      <c r="H14" s="5">
        <v>-8.7970000000000006</v>
      </c>
      <c r="I14" s="5">
        <v>0.21299999999999999</v>
      </c>
      <c r="J14" s="5">
        <v>-6811.3869999999997</v>
      </c>
      <c r="K14" s="5">
        <v>8.7970000000000006</v>
      </c>
      <c r="L14" s="20">
        <v>122.1644</v>
      </c>
      <c r="M14" s="6">
        <v>124.36</v>
      </c>
      <c r="N14" s="7">
        <v>37.78</v>
      </c>
      <c r="O14" s="7">
        <v>2.7</v>
      </c>
      <c r="P14" s="7">
        <v>-0.71</v>
      </c>
      <c r="Q14" s="7">
        <v>2.9620000000000002</v>
      </c>
      <c r="R14" s="7">
        <v>2.2690000000000001</v>
      </c>
    </row>
    <row r="15" spans="1:18" ht="15.75" thickBot="1" x14ac:dyDescent="0.3">
      <c r="A15" s="10" t="s">
        <v>53</v>
      </c>
      <c r="B15" s="1" t="s">
        <v>182</v>
      </c>
      <c r="C15" s="7">
        <v>-3.4624999999999999</v>
      </c>
      <c r="D15" s="5">
        <v>0</v>
      </c>
      <c r="E15" s="5">
        <v>0.48799999999999999</v>
      </c>
      <c r="F15" s="5">
        <v>0</v>
      </c>
      <c r="G15" s="7">
        <v>-1413.25</v>
      </c>
      <c r="H15" s="5">
        <v>-8.7579999999999991</v>
      </c>
      <c r="I15" s="5">
        <v>0.20399999999999999</v>
      </c>
      <c r="J15" s="5">
        <v>-6816.2849999999999</v>
      </c>
      <c r="K15" s="5">
        <v>8.7579999999999991</v>
      </c>
      <c r="L15" s="20">
        <v>122.1644</v>
      </c>
      <c r="M15" s="6">
        <v>124.21</v>
      </c>
      <c r="N15" s="7">
        <v>37.78</v>
      </c>
      <c r="O15" s="7">
        <v>2.7</v>
      </c>
      <c r="P15" s="7">
        <v>-0.71</v>
      </c>
      <c r="Q15" s="7">
        <v>2.9620000000000002</v>
      </c>
      <c r="R15" s="7">
        <v>2.29</v>
      </c>
    </row>
    <row r="16" spans="1:18" ht="15.75" thickBot="1" x14ac:dyDescent="0.3">
      <c r="A16" s="13" t="s">
        <v>56</v>
      </c>
      <c r="B16" s="1" t="s">
        <v>182</v>
      </c>
      <c r="C16" s="7">
        <v>-3.4096000000000002</v>
      </c>
      <c r="D16" s="5">
        <v>1</v>
      </c>
      <c r="E16" s="5">
        <v>-4.9000000000000002E-2</v>
      </c>
      <c r="F16" s="5">
        <v>0</v>
      </c>
      <c r="G16" s="7">
        <v>-1312.8820000000001</v>
      </c>
      <c r="H16" s="5">
        <v>-8.2129999999999992</v>
      </c>
      <c r="I16" s="5">
        <v>3.1E-2</v>
      </c>
      <c r="J16" s="5">
        <v>-5599.3236999999999</v>
      </c>
      <c r="K16" s="5">
        <v>8.2129999999999992</v>
      </c>
      <c r="L16" s="6">
        <v>109.1259</v>
      </c>
      <c r="M16" s="6">
        <v>101.45</v>
      </c>
      <c r="N16" s="7">
        <v>32.369999999999997</v>
      </c>
      <c r="O16" s="7">
        <v>0.84</v>
      </c>
      <c r="P16" s="7">
        <v>-1.03</v>
      </c>
      <c r="Q16" s="7">
        <v>2.3340000000000001</v>
      </c>
      <c r="R16" s="7">
        <v>1.5920000000000001</v>
      </c>
    </row>
    <row r="17" spans="1:18" ht="15.75" thickBot="1" x14ac:dyDescent="0.3">
      <c r="A17" s="10" t="s">
        <v>59</v>
      </c>
      <c r="B17" s="1" t="s">
        <v>182</v>
      </c>
      <c r="C17" s="7">
        <v>-3.3668</v>
      </c>
      <c r="D17" s="5">
        <v>0</v>
      </c>
      <c r="E17" s="5">
        <v>0.22700000000000001</v>
      </c>
      <c r="F17" s="5">
        <v>0</v>
      </c>
      <c r="G17" s="7">
        <v>-1117.6652999999999</v>
      </c>
      <c r="H17" s="5">
        <v>-9.4489999999999998</v>
      </c>
      <c r="I17" s="5">
        <v>0.33100000000000002</v>
      </c>
      <c r="J17" s="5">
        <v>-5393.4520000000002</v>
      </c>
      <c r="K17" s="5">
        <v>9.4489999999999998</v>
      </c>
      <c r="L17" s="6">
        <v>106.16500000000001</v>
      </c>
      <c r="M17" s="6">
        <v>115.86</v>
      </c>
      <c r="N17" s="7">
        <v>35.799999999999997</v>
      </c>
      <c r="O17" s="7">
        <v>2.93</v>
      </c>
      <c r="P17" s="7">
        <v>-0.15</v>
      </c>
      <c r="Q17" s="7">
        <v>2.9710000000000001</v>
      </c>
      <c r="R17" s="7">
        <v>1.839</v>
      </c>
    </row>
    <row r="18" spans="1:18" ht="15.75" thickBot="1" x14ac:dyDescent="0.3">
      <c r="A18" s="10" t="s">
        <v>62</v>
      </c>
      <c r="B18" s="1" t="s">
        <v>182</v>
      </c>
      <c r="C18" s="7">
        <v>-3.3228</v>
      </c>
      <c r="D18" s="5">
        <v>0</v>
      </c>
      <c r="E18" s="5">
        <v>0.29099999999999998</v>
      </c>
      <c r="F18" s="5">
        <v>0</v>
      </c>
      <c r="G18" s="7">
        <v>-1263.1510000000001</v>
      </c>
      <c r="H18" s="5">
        <v>-8.9269999999999996</v>
      </c>
      <c r="I18" s="5">
        <v>9.5000000000000001E-2</v>
      </c>
      <c r="J18" s="5">
        <v>-5541.8450000000003</v>
      </c>
      <c r="K18" s="5">
        <v>8.9269999999999996</v>
      </c>
      <c r="L18" s="20">
        <v>108.137</v>
      </c>
      <c r="M18" s="6">
        <v>107.31</v>
      </c>
      <c r="N18" s="7">
        <v>32.950000000000003</v>
      </c>
      <c r="O18" s="7">
        <v>2.1800000000000002</v>
      </c>
      <c r="P18" s="7">
        <v>-0.54</v>
      </c>
      <c r="Q18" s="7">
        <v>2.5449999999999999</v>
      </c>
      <c r="R18" s="7">
        <v>1.8360000000000001</v>
      </c>
    </row>
    <row r="19" spans="1:18" ht="15.75" thickBot="1" x14ac:dyDescent="0.3">
      <c r="A19" s="10" t="s">
        <v>65</v>
      </c>
      <c r="B19" s="1" t="s">
        <v>182</v>
      </c>
      <c r="C19" s="7">
        <v>-3.3228</v>
      </c>
      <c r="D19" s="5">
        <v>0</v>
      </c>
      <c r="E19" s="5">
        <v>0.35499999999999998</v>
      </c>
      <c r="F19" s="5">
        <v>0</v>
      </c>
      <c r="G19" s="7">
        <v>-967.72239999999999</v>
      </c>
      <c r="H19" s="5">
        <v>-9.4260000000000002</v>
      </c>
      <c r="I19" s="5">
        <v>0.317</v>
      </c>
      <c r="J19" s="5">
        <v>-4275.0024999999996</v>
      </c>
      <c r="K19" s="5">
        <v>9.4260000000000002</v>
      </c>
      <c r="L19" s="6">
        <v>92.14</v>
      </c>
      <c r="M19" s="6">
        <v>98.87</v>
      </c>
      <c r="N19" s="7">
        <v>31.07</v>
      </c>
      <c r="O19" s="7">
        <v>2.4900000000000002</v>
      </c>
      <c r="P19" s="7">
        <v>-0.17</v>
      </c>
      <c r="Q19" s="7">
        <v>2.411</v>
      </c>
      <c r="R19" s="7">
        <v>1.655</v>
      </c>
    </row>
    <row r="20" spans="1:18" ht="15.75" thickBot="1" x14ac:dyDescent="0.3">
      <c r="A20" s="10" t="s">
        <v>68</v>
      </c>
      <c r="B20" s="1" t="s">
        <v>182</v>
      </c>
      <c r="C20" s="7">
        <v>-3.1602000000000001</v>
      </c>
      <c r="D20" s="5">
        <v>0</v>
      </c>
      <c r="E20" s="5">
        <v>-7.2999999999999995E-2</v>
      </c>
      <c r="F20" s="5">
        <v>0</v>
      </c>
      <c r="G20" s="7">
        <v>-1515.6469999999999</v>
      </c>
      <c r="H20" s="5">
        <v>-10.446</v>
      </c>
      <c r="I20" s="5">
        <v>-2.6269999999999998</v>
      </c>
      <c r="J20" s="5">
        <v>-6307.8239999999996</v>
      </c>
      <c r="K20" s="5">
        <v>10.445</v>
      </c>
      <c r="L20" s="6">
        <v>121.1139</v>
      </c>
      <c r="M20" s="6">
        <v>107.31</v>
      </c>
      <c r="N20" s="7">
        <v>33.18</v>
      </c>
      <c r="O20" s="7">
        <v>1.63</v>
      </c>
      <c r="P20" s="7">
        <v>0</v>
      </c>
      <c r="Q20" s="7">
        <v>2.5880000000000001</v>
      </c>
      <c r="R20" s="7">
        <v>1.671</v>
      </c>
    </row>
    <row r="21" spans="1:18" ht="15.75" thickBot="1" x14ac:dyDescent="0.3">
      <c r="A21" s="13" t="s">
        <v>72</v>
      </c>
      <c r="B21" s="1" t="s">
        <v>182</v>
      </c>
      <c r="C21" s="7">
        <v>-3.11</v>
      </c>
      <c r="D21" s="5">
        <v>0</v>
      </c>
      <c r="E21" s="5">
        <v>-0.19</v>
      </c>
      <c r="F21" s="5">
        <v>0</v>
      </c>
      <c r="G21" s="7">
        <v>-1408.3869999999999</v>
      </c>
      <c r="H21" s="5">
        <v>-8.7959999999999994</v>
      </c>
      <c r="I21" s="5">
        <v>-0.19800000000000001</v>
      </c>
      <c r="J21" s="5">
        <v>-5703.8217000000004</v>
      </c>
      <c r="K21" s="5">
        <v>8.7959999999999994</v>
      </c>
      <c r="L21" s="6">
        <v>110.111</v>
      </c>
      <c r="M21" s="6">
        <v>99.03</v>
      </c>
      <c r="N21" s="7">
        <v>30.01</v>
      </c>
      <c r="O21" s="7">
        <v>1.37</v>
      </c>
      <c r="P21" s="7">
        <v>-0.74</v>
      </c>
      <c r="Q21" s="7">
        <v>2.2690000000000001</v>
      </c>
      <c r="R21" s="7">
        <v>1.516</v>
      </c>
    </row>
    <row r="22" spans="1:18" ht="15.75" thickBot="1" x14ac:dyDescent="0.3">
      <c r="A22" s="11" t="s">
        <v>16</v>
      </c>
      <c r="B22" s="8" t="s">
        <v>181</v>
      </c>
      <c r="C22" s="7">
        <v>-4.0846</v>
      </c>
      <c r="D22" s="5">
        <v>0</v>
      </c>
      <c r="E22" s="5">
        <v>4.4999999999999998E-2</v>
      </c>
      <c r="F22" s="5">
        <v>3</v>
      </c>
      <c r="G22" s="7">
        <v>-1578.02396</v>
      </c>
      <c r="H22" s="5">
        <v>-9.9960000000000004</v>
      </c>
      <c r="I22" s="5">
        <v>-1.0349999999999999</v>
      </c>
      <c r="J22" s="5">
        <v>-6475.2978999999996</v>
      </c>
      <c r="K22" s="5">
        <v>9.9963999999999995</v>
      </c>
      <c r="L22" s="6">
        <v>181.447</v>
      </c>
      <c r="M22" s="6">
        <v>123.86</v>
      </c>
      <c r="N22" s="7">
        <v>40.93</v>
      </c>
      <c r="O22" s="7">
        <v>3.79</v>
      </c>
      <c r="P22" s="7">
        <v>0.69</v>
      </c>
      <c r="Q22" s="7">
        <v>3.4390000000000001</v>
      </c>
      <c r="R22" s="7">
        <v>2.8090000000000002</v>
      </c>
    </row>
    <row r="23" spans="1:18" ht="15.75" thickBot="1" x14ac:dyDescent="0.3">
      <c r="A23" s="11" t="s">
        <v>17</v>
      </c>
      <c r="B23" s="8" t="s">
        <v>181</v>
      </c>
      <c r="C23" s="7">
        <v>-4.0697999999999999</v>
      </c>
      <c r="D23" s="5">
        <v>0</v>
      </c>
      <c r="E23" s="5">
        <v>0.10199999999999999</v>
      </c>
      <c r="F23" s="5">
        <v>3</v>
      </c>
      <c r="G23" s="7">
        <v>-1873.414</v>
      </c>
      <c r="H23" s="5">
        <v>-9.6389999999999993</v>
      </c>
      <c r="I23" s="5">
        <v>-1.0720000000000001</v>
      </c>
      <c r="J23" s="5">
        <v>-8052.5839999999998</v>
      </c>
      <c r="K23" s="5">
        <v>9.6300000000000008</v>
      </c>
      <c r="L23" s="6">
        <v>197.44639599999999</v>
      </c>
      <c r="M23" s="6">
        <v>132.35</v>
      </c>
      <c r="N23" s="7">
        <v>42.81</v>
      </c>
      <c r="O23" s="7">
        <v>3.48</v>
      </c>
      <c r="P23" s="7">
        <v>0.32</v>
      </c>
      <c r="Q23" s="7">
        <v>3.5790000000000002</v>
      </c>
      <c r="R23" s="7">
        <v>2.9689999999999999</v>
      </c>
    </row>
    <row r="24" spans="1:18" ht="15.75" thickBot="1" x14ac:dyDescent="0.3">
      <c r="A24" s="10" t="s">
        <v>19</v>
      </c>
      <c r="B24" s="8" t="s">
        <v>181</v>
      </c>
      <c r="C24" s="7">
        <v>-3.8994</v>
      </c>
      <c r="D24" s="5">
        <v>0</v>
      </c>
      <c r="E24" s="5">
        <v>0.34799999999999998</v>
      </c>
      <c r="F24" s="5">
        <v>2</v>
      </c>
      <c r="G24" s="7">
        <v>-1530.7470000000001</v>
      </c>
      <c r="H24" s="5">
        <v>-9.4190000000000005</v>
      </c>
      <c r="I24" s="5">
        <v>-0.68400000000000005</v>
      </c>
      <c r="J24" s="5">
        <v>-6545.3544000000002</v>
      </c>
      <c r="K24" s="5">
        <v>9.4190000000000005</v>
      </c>
      <c r="L24" s="20">
        <v>251.90299999999999</v>
      </c>
      <c r="M24" s="6">
        <v>127.03</v>
      </c>
      <c r="N24" s="7">
        <v>43.51</v>
      </c>
      <c r="O24" s="7">
        <v>3.21</v>
      </c>
      <c r="P24" s="7">
        <v>0.09</v>
      </c>
      <c r="Q24" s="7">
        <v>3.9319999999999999</v>
      </c>
      <c r="R24" s="7">
        <v>3.2789999999999999</v>
      </c>
    </row>
    <row r="25" spans="1:18" ht="15.75" thickBot="1" x14ac:dyDescent="0.3">
      <c r="A25" s="11" t="s">
        <v>20</v>
      </c>
      <c r="B25" s="8" t="s">
        <v>181</v>
      </c>
      <c r="C25" s="7">
        <v>-3.8639999999999999</v>
      </c>
      <c r="D25" s="5">
        <v>0</v>
      </c>
      <c r="E25" s="5">
        <v>0.11700000000000001</v>
      </c>
      <c r="F25" s="5">
        <v>2</v>
      </c>
      <c r="G25" s="12">
        <v>-1324.6673000000001</v>
      </c>
      <c r="H25" s="17">
        <v>-9.84</v>
      </c>
      <c r="I25" s="17">
        <v>-0.67900000000000005</v>
      </c>
      <c r="J25" s="17">
        <v>-5292.4216999999999</v>
      </c>
      <c r="K25" s="17">
        <v>9.84</v>
      </c>
      <c r="L25" s="6">
        <v>147.00200000000001</v>
      </c>
      <c r="M25" s="6">
        <v>109.85</v>
      </c>
      <c r="N25" s="7">
        <v>36.04</v>
      </c>
      <c r="O25" s="7">
        <v>3.17</v>
      </c>
      <c r="P25" s="7">
        <v>0.46</v>
      </c>
      <c r="Q25" s="7">
        <v>2.9550000000000001</v>
      </c>
      <c r="R25" s="7">
        <v>2.3090000000000002</v>
      </c>
    </row>
    <row r="26" spans="1:18" ht="15.75" thickBot="1" x14ac:dyDescent="0.3">
      <c r="A26" s="13" t="s">
        <v>22</v>
      </c>
      <c r="B26" s="8" t="s">
        <v>181</v>
      </c>
      <c r="C26" s="7">
        <v>-3.8351000000000002</v>
      </c>
      <c r="D26" s="5">
        <v>1</v>
      </c>
      <c r="E26" s="5">
        <v>-5.1999999999999998E-2</v>
      </c>
      <c r="F26" s="5">
        <v>1</v>
      </c>
      <c r="G26" s="7">
        <v>-2126.9411399999999</v>
      </c>
      <c r="H26" s="5">
        <v>-10.238</v>
      </c>
      <c r="I26" s="5">
        <v>-1.5189999999999999</v>
      </c>
      <c r="J26" s="5">
        <v>-9437.6569999999992</v>
      </c>
      <c r="K26" s="5">
        <v>10.237500000000001</v>
      </c>
      <c r="L26" s="6">
        <v>173.554</v>
      </c>
      <c r="M26" s="6">
        <v>127.37</v>
      </c>
      <c r="N26" s="7">
        <v>39.57</v>
      </c>
      <c r="O26" s="7">
        <v>2.21</v>
      </c>
      <c r="P26" s="7">
        <v>0.64</v>
      </c>
      <c r="Q26" s="7">
        <v>3.117</v>
      </c>
      <c r="R26" s="7">
        <v>2.2999999999999998</v>
      </c>
    </row>
    <row r="27" spans="1:18" ht="15.75" thickBot="1" x14ac:dyDescent="0.3">
      <c r="A27" s="10" t="s">
        <v>23</v>
      </c>
      <c r="B27" s="8" t="s">
        <v>181</v>
      </c>
      <c r="C27" s="7">
        <v>-3.8296000000000001</v>
      </c>
      <c r="D27" s="5">
        <v>0</v>
      </c>
      <c r="E27" s="5">
        <v>9.6000000000000002E-2</v>
      </c>
      <c r="F27" s="5">
        <v>2</v>
      </c>
      <c r="G27" s="7">
        <v>-1915.347</v>
      </c>
      <c r="H27" s="5">
        <v>-9.1760000000000002</v>
      </c>
      <c r="I27" s="5">
        <v>-0.72099999999999997</v>
      </c>
      <c r="J27" s="5">
        <v>-8258.0650000000005</v>
      </c>
      <c r="K27" s="5">
        <v>9.1760000000000002</v>
      </c>
      <c r="L27" s="6">
        <v>179.001</v>
      </c>
      <c r="M27" s="6">
        <v>126.88</v>
      </c>
      <c r="N27" s="7">
        <v>39.799999999999997</v>
      </c>
      <c r="O27" s="7">
        <v>2.57</v>
      </c>
      <c r="P27" s="7">
        <v>-0.28000000000000003</v>
      </c>
      <c r="Q27" s="7">
        <v>3.2360000000000002</v>
      </c>
      <c r="R27" s="7">
        <v>2.569</v>
      </c>
    </row>
    <row r="28" spans="1:18" ht="15.75" thickBot="1" x14ac:dyDescent="0.3">
      <c r="A28" s="10" t="s">
        <v>25</v>
      </c>
      <c r="B28" s="8" t="s">
        <v>181</v>
      </c>
      <c r="C28" s="7">
        <v>-3.8020999999999998</v>
      </c>
      <c r="D28" s="5">
        <v>1</v>
      </c>
      <c r="E28" s="5">
        <v>5.2999999999999999E-2</v>
      </c>
      <c r="F28" s="5">
        <v>1</v>
      </c>
      <c r="G28" s="7">
        <v>-1227.4436000000001</v>
      </c>
      <c r="H28" s="5">
        <v>-8.3339999999999996</v>
      </c>
      <c r="I28" s="5">
        <v>-8.1000000000000003E-2</v>
      </c>
      <c r="J28" s="5">
        <v>-5231.835</v>
      </c>
      <c r="K28" s="5">
        <v>8.3339999999999996</v>
      </c>
      <c r="L28" s="20">
        <v>219.023</v>
      </c>
      <c r="M28" s="6">
        <v>117.46</v>
      </c>
      <c r="N28" s="7">
        <v>43.39</v>
      </c>
      <c r="O28" s="7">
        <v>2.0699999999999998</v>
      </c>
      <c r="P28" s="7">
        <v>-0.48</v>
      </c>
      <c r="Q28" s="7">
        <v>3.3780000000000001</v>
      </c>
      <c r="R28" s="7">
        <v>2.7970000000000002</v>
      </c>
    </row>
    <row r="29" spans="1:18" ht="15.75" thickBot="1" x14ac:dyDescent="0.3">
      <c r="A29" s="10" t="s">
        <v>26</v>
      </c>
      <c r="B29" s="8" t="s">
        <v>181</v>
      </c>
      <c r="C29" s="7">
        <v>-3.7643</v>
      </c>
      <c r="D29" s="5">
        <v>1</v>
      </c>
      <c r="E29" s="5">
        <v>0.19</v>
      </c>
      <c r="F29" s="5">
        <v>1</v>
      </c>
      <c r="G29" s="7">
        <v>-1271.1010000000001</v>
      </c>
      <c r="H29" s="5">
        <v>-8.6110000000000007</v>
      </c>
      <c r="I29" s="5">
        <v>-0.107</v>
      </c>
      <c r="J29" s="5">
        <v>-5395.4309999999996</v>
      </c>
      <c r="K29" s="5">
        <v>8.6110000000000007</v>
      </c>
      <c r="L29" s="6">
        <v>127.5715</v>
      </c>
      <c r="M29" s="6">
        <v>106.95</v>
      </c>
      <c r="N29" s="7">
        <v>35.380000000000003</v>
      </c>
      <c r="O29" s="7">
        <v>1.75</v>
      </c>
      <c r="P29" s="7">
        <v>-0.43</v>
      </c>
      <c r="Q29" s="7">
        <v>2.677</v>
      </c>
      <c r="R29" s="7">
        <v>1.988</v>
      </c>
    </row>
    <row r="30" spans="1:18" ht="15.75" thickBot="1" x14ac:dyDescent="0.3">
      <c r="A30" s="10" t="s">
        <v>28</v>
      </c>
      <c r="B30" s="8" t="s">
        <v>181</v>
      </c>
      <c r="C30" s="7">
        <v>-3.7448000000000001</v>
      </c>
      <c r="D30" s="5">
        <v>2</v>
      </c>
      <c r="E30" s="5">
        <v>0.17599999999999999</v>
      </c>
      <c r="F30" s="5">
        <v>0</v>
      </c>
      <c r="G30" s="7">
        <v>-1778.127</v>
      </c>
      <c r="H30" s="5">
        <v>-9.2629999999999999</v>
      </c>
      <c r="I30" s="5">
        <v>-0.90700000000000003</v>
      </c>
      <c r="J30" s="5">
        <v>-7953.7579999999998</v>
      </c>
      <c r="K30" s="5">
        <v>9.2629999999999999</v>
      </c>
      <c r="L30" s="6">
        <v>138.124</v>
      </c>
      <c r="M30" s="6">
        <v>116</v>
      </c>
      <c r="N30" s="7">
        <v>37.03</v>
      </c>
      <c r="O30" s="7">
        <v>1.08</v>
      </c>
      <c r="P30" s="7">
        <v>0.12</v>
      </c>
      <c r="Q30" s="7">
        <v>2.6989999999999998</v>
      </c>
      <c r="R30" s="7">
        <v>1.849</v>
      </c>
    </row>
    <row r="31" spans="1:18" ht="15.75" thickBot="1" x14ac:dyDescent="0.3">
      <c r="A31" s="13" t="s">
        <v>30</v>
      </c>
      <c r="B31" s="8" t="s">
        <v>181</v>
      </c>
      <c r="C31" s="7">
        <v>-3.6821000000000002</v>
      </c>
      <c r="D31" s="5">
        <v>1</v>
      </c>
      <c r="E31" s="5">
        <v>0.47</v>
      </c>
      <c r="F31" s="5">
        <v>0</v>
      </c>
      <c r="G31" s="7">
        <v>-1728.21</v>
      </c>
      <c r="H31" s="5">
        <v>-10.36</v>
      </c>
      <c r="I31" s="5">
        <v>-1.1839999999999999</v>
      </c>
      <c r="J31" s="5">
        <v>-7886.1004999999996</v>
      </c>
      <c r="K31" s="5">
        <v>10.36</v>
      </c>
      <c r="L31" s="6">
        <v>137.136</v>
      </c>
      <c r="M31" s="6">
        <v>122.8</v>
      </c>
      <c r="N31" s="7">
        <v>37.619999999999997</v>
      </c>
      <c r="O31" s="7">
        <v>2.4300000000000002</v>
      </c>
      <c r="P31" s="7">
        <v>0.61</v>
      </c>
      <c r="Q31" s="7">
        <v>2.91</v>
      </c>
      <c r="R31" s="7">
        <v>2.093</v>
      </c>
    </row>
    <row r="32" spans="1:18" ht="15.75" thickBot="1" x14ac:dyDescent="0.3">
      <c r="A32" s="10" t="s">
        <v>32</v>
      </c>
      <c r="B32" s="8" t="s">
        <v>181</v>
      </c>
      <c r="C32" s="7">
        <v>-3.6303000000000001</v>
      </c>
      <c r="D32" s="5">
        <v>0</v>
      </c>
      <c r="E32" s="5">
        <v>0.72199999999999998</v>
      </c>
      <c r="F32" s="5">
        <v>0</v>
      </c>
      <c r="G32" s="7">
        <v>-1267.9280799999999</v>
      </c>
      <c r="H32" s="5">
        <v>-9.1362000000000005</v>
      </c>
      <c r="I32" s="5">
        <v>0.51500000000000001</v>
      </c>
      <c r="J32" s="5">
        <v>-6715.6526999999996</v>
      </c>
      <c r="K32" s="5">
        <v>9.1359999999999992</v>
      </c>
      <c r="L32" s="20">
        <v>120.19159999999999</v>
      </c>
      <c r="M32" s="6">
        <v>132.83000000000001</v>
      </c>
      <c r="N32" s="7">
        <v>40.72</v>
      </c>
      <c r="O32" s="7">
        <v>3.51</v>
      </c>
      <c r="P32" s="7">
        <v>-0.51</v>
      </c>
      <c r="Q32" s="7">
        <v>3.2440000000000002</v>
      </c>
      <c r="R32" s="7">
        <v>2.5139999999999998</v>
      </c>
    </row>
    <row r="33" spans="1:18" ht="15.75" thickBot="1" x14ac:dyDescent="0.3">
      <c r="A33" s="10" t="s">
        <v>34</v>
      </c>
      <c r="B33" s="8" t="s">
        <v>181</v>
      </c>
      <c r="C33" s="7">
        <v>-3.6080000000000001</v>
      </c>
      <c r="D33" s="5">
        <v>0</v>
      </c>
      <c r="E33" s="5">
        <v>-7.6999999999999999E-2</v>
      </c>
      <c r="F33" s="5">
        <v>1</v>
      </c>
      <c r="G33" s="7">
        <v>-1322.904</v>
      </c>
      <c r="H33" s="5">
        <v>-8.7370000000000001</v>
      </c>
      <c r="I33" s="5">
        <v>-0.38300000000000001</v>
      </c>
      <c r="J33" s="5">
        <v>-5333.4759999999997</v>
      </c>
      <c r="K33" s="5">
        <v>8.7370000000000001</v>
      </c>
      <c r="L33" s="6">
        <v>220.0078</v>
      </c>
      <c r="M33" s="6">
        <v>114.97</v>
      </c>
      <c r="N33" s="7">
        <v>41.04</v>
      </c>
      <c r="O33" s="7">
        <v>2.6</v>
      </c>
      <c r="P33" s="7">
        <v>-0.19</v>
      </c>
      <c r="Q33" s="7">
        <v>3.3130000000000002</v>
      </c>
      <c r="R33" s="7">
        <v>2.722</v>
      </c>
    </row>
    <row r="34" spans="1:18" ht="15.75" thickBot="1" x14ac:dyDescent="0.3">
      <c r="A34" s="10" t="s">
        <v>35</v>
      </c>
      <c r="B34" s="8" t="s">
        <v>181</v>
      </c>
      <c r="C34" s="7">
        <v>-3.5966</v>
      </c>
      <c r="D34" s="5">
        <v>0</v>
      </c>
      <c r="E34" s="5">
        <v>3.6999999999999998E-2</v>
      </c>
      <c r="F34" s="5">
        <v>1</v>
      </c>
      <c r="G34" s="7">
        <v>-1321.9135699999999</v>
      </c>
      <c r="H34" s="5">
        <v>-9.3680000000000003</v>
      </c>
      <c r="I34" s="5">
        <v>-0.36099999999999999</v>
      </c>
      <c r="J34" s="5">
        <v>-5442.71</v>
      </c>
      <c r="K34" s="5">
        <v>9.3670000000000009</v>
      </c>
      <c r="L34" s="6">
        <v>173.00700000000001</v>
      </c>
      <c r="M34" s="6">
        <v>108.79</v>
      </c>
      <c r="N34" s="7">
        <v>35.82</v>
      </c>
      <c r="O34" s="7">
        <v>2.44</v>
      </c>
      <c r="P34" s="7">
        <v>-0.14000000000000001</v>
      </c>
      <c r="Q34" s="7">
        <v>3.0329999999999999</v>
      </c>
      <c r="R34" s="7">
        <v>2.306</v>
      </c>
    </row>
    <row r="35" spans="1:18" ht="15.75" thickBot="1" x14ac:dyDescent="0.3">
      <c r="A35" s="10" t="s">
        <v>37</v>
      </c>
      <c r="B35" s="8" t="s">
        <v>181</v>
      </c>
      <c r="C35" s="7">
        <v>-3.5851000000000002</v>
      </c>
      <c r="D35" s="5">
        <v>1</v>
      </c>
      <c r="E35" s="5">
        <v>0.27800000000000002</v>
      </c>
      <c r="F35" s="5">
        <v>0</v>
      </c>
      <c r="G35" s="7">
        <v>-1462.3520000000001</v>
      </c>
      <c r="H35" s="5">
        <v>-8.1289999999999996</v>
      </c>
      <c r="I35" s="5">
        <v>0.32500000000000001</v>
      </c>
      <c r="J35" s="5">
        <v>-6947.89</v>
      </c>
      <c r="K35" s="5">
        <v>8.1289999999999996</v>
      </c>
      <c r="L35" s="6">
        <v>123.1525</v>
      </c>
      <c r="M35" s="6">
        <v>119.06</v>
      </c>
      <c r="N35" s="7">
        <v>37.159999999999997</v>
      </c>
      <c r="O35" s="7">
        <v>0.99</v>
      </c>
      <c r="P35" s="7">
        <v>-0.93</v>
      </c>
      <c r="Q35" s="7">
        <v>2.7280000000000002</v>
      </c>
      <c r="R35" s="7">
        <v>1.742</v>
      </c>
    </row>
    <row r="36" spans="1:18" ht="15.75" thickBot="1" x14ac:dyDescent="0.3">
      <c r="A36" s="13" t="s">
        <v>38</v>
      </c>
      <c r="B36" s="8" t="s">
        <v>181</v>
      </c>
      <c r="C36" s="7">
        <v>-3.5756000000000001</v>
      </c>
      <c r="D36" s="5">
        <v>1</v>
      </c>
      <c r="E36" s="5">
        <v>-0.22800000000000001</v>
      </c>
      <c r="F36" s="5">
        <v>0</v>
      </c>
      <c r="G36" s="7">
        <v>-2291.8737999999998</v>
      </c>
      <c r="H36" s="5">
        <v>-11.13</v>
      </c>
      <c r="I36" s="5">
        <v>-1.6970000000000001</v>
      </c>
      <c r="J36" s="5">
        <v>-10552.59016</v>
      </c>
      <c r="K36" s="5">
        <v>11.13</v>
      </c>
      <c r="L36" s="6">
        <v>167.11799999999999</v>
      </c>
      <c r="M36" s="6">
        <v>132.71</v>
      </c>
      <c r="N36" s="7">
        <v>39.72</v>
      </c>
      <c r="O36" s="7">
        <v>1.57</v>
      </c>
      <c r="P36" s="7">
        <v>0.78</v>
      </c>
      <c r="Q36" s="7">
        <v>3.0880000000000001</v>
      </c>
      <c r="R36" s="7">
        <v>2.113</v>
      </c>
    </row>
    <row r="37" spans="1:18" ht="15.75" thickBot="1" x14ac:dyDescent="0.3">
      <c r="A37" s="13" t="s">
        <v>40</v>
      </c>
      <c r="B37" s="8" t="s">
        <v>181</v>
      </c>
      <c r="C37" s="7">
        <v>-3.5703</v>
      </c>
      <c r="D37" s="5">
        <v>1</v>
      </c>
      <c r="E37" s="5">
        <v>0.43</v>
      </c>
      <c r="F37" s="5">
        <v>0</v>
      </c>
      <c r="G37" s="7">
        <v>-1167.6088999999999</v>
      </c>
      <c r="H37" s="5">
        <v>-8.3409999999999993</v>
      </c>
      <c r="I37" s="5">
        <v>0.40600000000000003</v>
      </c>
      <c r="J37" s="5">
        <v>-5506.97</v>
      </c>
      <c r="K37" s="5">
        <v>8.3409999999999993</v>
      </c>
      <c r="L37" s="6">
        <v>107.15300000000001</v>
      </c>
      <c r="M37" s="6">
        <v>109.9</v>
      </c>
      <c r="N37" s="7">
        <v>35.31</v>
      </c>
      <c r="O37" s="7">
        <v>1.66</v>
      </c>
      <c r="P37" s="7">
        <v>-0.83</v>
      </c>
      <c r="Q37" s="7">
        <v>2.6160000000000001</v>
      </c>
      <c r="R37" s="7">
        <v>1.857</v>
      </c>
    </row>
    <row r="38" spans="1:18" ht="15.75" thickBot="1" x14ac:dyDescent="0.3">
      <c r="A38" s="10" t="s">
        <v>41</v>
      </c>
      <c r="B38" s="8" t="s">
        <v>181</v>
      </c>
      <c r="C38" s="7">
        <v>-3.5617999999999999</v>
      </c>
      <c r="D38" s="5">
        <v>0</v>
      </c>
      <c r="E38" s="5">
        <v>-2.4E-2</v>
      </c>
      <c r="F38" s="5">
        <v>1</v>
      </c>
      <c r="G38" s="7">
        <v>-1366.5348899999999</v>
      </c>
      <c r="H38" s="5">
        <v>-9.4529999999999994</v>
      </c>
      <c r="I38" s="5">
        <v>-0.377</v>
      </c>
      <c r="J38" s="5">
        <v>-5567.43</v>
      </c>
      <c r="K38" s="5">
        <v>9.4525000000000006</v>
      </c>
      <c r="L38" s="6">
        <v>128.55600000000001</v>
      </c>
      <c r="M38" s="6">
        <v>104.48</v>
      </c>
      <c r="N38" s="7">
        <v>33.03</v>
      </c>
      <c r="O38" s="7">
        <v>2.27</v>
      </c>
      <c r="P38" s="7">
        <v>-0.14000000000000001</v>
      </c>
      <c r="Q38" s="7">
        <v>2.6179999999999999</v>
      </c>
      <c r="R38" s="7">
        <v>1.859</v>
      </c>
    </row>
    <row r="39" spans="1:18" ht="15.75" thickBot="1" x14ac:dyDescent="0.3">
      <c r="A39" s="10" t="s">
        <v>43</v>
      </c>
      <c r="B39" s="8" t="s">
        <v>181</v>
      </c>
      <c r="C39" s="7">
        <v>-3.5617999999999999</v>
      </c>
      <c r="D39" s="5">
        <v>0</v>
      </c>
      <c r="E39" s="5">
        <v>9.0999999999999998E-2</v>
      </c>
      <c r="F39" s="5">
        <v>1</v>
      </c>
      <c r="G39" s="7">
        <v>-1071.1400000000001</v>
      </c>
      <c r="H39" s="5">
        <v>-9.8179999999999996</v>
      </c>
      <c r="I39" s="5">
        <v>-0.249</v>
      </c>
      <c r="J39" s="5">
        <v>-4230.0589</v>
      </c>
      <c r="K39" s="5">
        <v>9.8177000000000003</v>
      </c>
      <c r="L39" s="6">
        <v>112.55</v>
      </c>
      <c r="M39" s="6">
        <v>95.95</v>
      </c>
      <c r="N39" s="7">
        <v>31.14</v>
      </c>
      <c r="O39" s="7">
        <v>2.58</v>
      </c>
      <c r="P39" s="7">
        <v>0.23</v>
      </c>
      <c r="Q39" s="7">
        <v>2.4780000000000002</v>
      </c>
      <c r="R39" s="7">
        <v>1.732</v>
      </c>
    </row>
    <row r="40" spans="1:18" ht="15.75" thickBot="1" x14ac:dyDescent="0.3">
      <c r="A40" s="10" t="s">
        <v>44</v>
      </c>
      <c r="B40" s="8" t="s">
        <v>181</v>
      </c>
      <c r="C40" s="7">
        <v>-3.5379</v>
      </c>
      <c r="D40" s="5">
        <v>0</v>
      </c>
      <c r="E40" s="5">
        <v>0.28699999999999998</v>
      </c>
      <c r="F40" s="5">
        <v>0</v>
      </c>
      <c r="G40" s="7">
        <v>-1707.2650000000001</v>
      </c>
      <c r="H40" s="5">
        <v>-8.4149999999999991</v>
      </c>
      <c r="I40" s="5">
        <v>0.27200000000000002</v>
      </c>
      <c r="J40" s="5">
        <v>-8416.5439999999999</v>
      </c>
      <c r="K40" s="5">
        <v>8.4148999999999994</v>
      </c>
      <c r="L40" s="20">
        <v>138.16380000000001</v>
      </c>
      <c r="M40" s="6">
        <v>134.16999999999999</v>
      </c>
      <c r="N40" s="7">
        <v>39.6</v>
      </c>
      <c r="O40" s="7">
        <v>1.66</v>
      </c>
      <c r="P40" s="7">
        <v>-0.54</v>
      </c>
      <c r="Q40" s="7">
        <v>3.0529999999999999</v>
      </c>
      <c r="R40" s="7">
        <v>1.855</v>
      </c>
    </row>
    <row r="41" spans="1:18" ht="15.75" thickBot="1" x14ac:dyDescent="0.3">
      <c r="A41" s="10" t="s">
        <v>46</v>
      </c>
      <c r="B41" s="8" t="s">
        <v>181</v>
      </c>
      <c r="C41" s="7">
        <v>-3.5379</v>
      </c>
      <c r="D41" s="5">
        <v>0</v>
      </c>
      <c r="E41" s="5">
        <v>-1.2E-2</v>
      </c>
      <c r="F41" s="5">
        <v>1</v>
      </c>
      <c r="G41" s="7">
        <v>-1661.952</v>
      </c>
      <c r="H41" s="5">
        <v>-9.1259999999999994</v>
      </c>
      <c r="I41" s="5">
        <v>-0.39500000000000002</v>
      </c>
      <c r="J41" s="5">
        <v>-6942.0379999999996</v>
      </c>
      <c r="K41" s="5">
        <v>9.1259999999999994</v>
      </c>
      <c r="L41" s="6">
        <v>144.55000000000001</v>
      </c>
      <c r="M41" s="6">
        <v>112.91</v>
      </c>
      <c r="N41" s="7">
        <v>34.909999999999997</v>
      </c>
      <c r="O41" s="7">
        <v>1.97</v>
      </c>
      <c r="P41" s="7">
        <v>-0.51</v>
      </c>
      <c r="Q41" s="7">
        <v>2.7519999999999998</v>
      </c>
      <c r="R41" s="7">
        <v>2.0430000000000001</v>
      </c>
    </row>
    <row r="42" spans="1:18" ht="15.75" thickBot="1" x14ac:dyDescent="0.3">
      <c r="A42" s="10" t="s">
        <v>47</v>
      </c>
      <c r="B42" s="8" t="s">
        <v>181</v>
      </c>
      <c r="C42" s="7">
        <v>-3.5379</v>
      </c>
      <c r="D42" s="5">
        <v>1</v>
      </c>
      <c r="E42" s="5">
        <v>4.8000000000000001E-2</v>
      </c>
      <c r="F42" s="5">
        <v>0</v>
      </c>
      <c r="G42" s="7">
        <v>-1578.0119999999999</v>
      </c>
      <c r="H42" s="5">
        <v>-10.726000000000001</v>
      </c>
      <c r="I42" s="5">
        <v>-1.3180000000000001</v>
      </c>
      <c r="J42" s="5">
        <v>-6650.5739999999996</v>
      </c>
      <c r="K42" s="5">
        <v>10.7255</v>
      </c>
      <c r="L42" s="6">
        <v>123.10939999999999</v>
      </c>
      <c r="M42" s="6">
        <v>104.98</v>
      </c>
      <c r="N42" s="7">
        <v>32.79</v>
      </c>
      <c r="O42" s="7">
        <v>1.91</v>
      </c>
      <c r="P42" s="7">
        <v>0.78</v>
      </c>
      <c r="Q42" s="7">
        <v>2.4990000000000001</v>
      </c>
      <c r="R42" s="7">
        <v>1.593</v>
      </c>
    </row>
    <row r="43" spans="1:18" ht="15.75" thickBot="1" x14ac:dyDescent="0.3">
      <c r="A43" s="10" t="s">
        <v>49</v>
      </c>
      <c r="B43" s="8" t="s">
        <v>181</v>
      </c>
      <c r="C43" s="7">
        <v>-3.5009000000000001</v>
      </c>
      <c r="D43" s="5">
        <v>0</v>
      </c>
      <c r="E43" s="5">
        <v>0.77</v>
      </c>
      <c r="F43" s="5">
        <v>0</v>
      </c>
      <c r="G43" s="7">
        <v>-1117.8706999999999</v>
      </c>
      <c r="H43" s="5">
        <v>-9.0809999999999995</v>
      </c>
      <c r="I43" s="5">
        <v>0.38700000000000001</v>
      </c>
      <c r="J43" s="5">
        <v>-5379.4</v>
      </c>
      <c r="K43" s="5">
        <v>9.0809999999999995</v>
      </c>
      <c r="L43" s="6">
        <v>106.16500000000001</v>
      </c>
      <c r="M43" s="6">
        <v>115.7</v>
      </c>
      <c r="N43" s="7">
        <v>35.9</v>
      </c>
      <c r="O43" s="7">
        <v>3</v>
      </c>
      <c r="P43" s="7">
        <v>-0.34</v>
      </c>
      <c r="Q43" s="7">
        <v>2.8210000000000002</v>
      </c>
      <c r="R43" s="7">
        <v>2.1549999999999998</v>
      </c>
    </row>
    <row r="44" spans="1:18" ht="15.75" thickBot="1" x14ac:dyDescent="0.3">
      <c r="A44" s="10" t="s">
        <v>50</v>
      </c>
      <c r="B44" s="8" t="s">
        <v>181</v>
      </c>
      <c r="C44" s="7">
        <v>-3.5009000000000001</v>
      </c>
      <c r="D44" s="5">
        <v>0</v>
      </c>
      <c r="E44" s="5">
        <v>0.73199999999999998</v>
      </c>
      <c r="F44" s="5">
        <v>0</v>
      </c>
      <c r="G44" s="7">
        <v>-1117.7940000000001</v>
      </c>
      <c r="H44" s="5">
        <v>-9.2010000000000005</v>
      </c>
      <c r="I44" s="5">
        <v>0.40100000000000002</v>
      </c>
      <c r="J44" s="5">
        <v>-5443.2550000000001</v>
      </c>
      <c r="K44" s="5">
        <v>9.2010000000000005</v>
      </c>
      <c r="L44" s="20">
        <v>106.16500000000001</v>
      </c>
      <c r="M44" s="6">
        <v>115.84</v>
      </c>
      <c r="N44" s="7">
        <v>35.9</v>
      </c>
      <c r="O44" s="7">
        <v>3</v>
      </c>
      <c r="P44" s="7">
        <v>-0.34</v>
      </c>
      <c r="Q44" s="7">
        <v>2.827</v>
      </c>
      <c r="R44" s="7">
        <v>2.1549999999999998</v>
      </c>
    </row>
    <row r="45" spans="1:18" ht="15.75" thickBot="1" x14ac:dyDescent="0.3">
      <c r="A45" s="10" t="s">
        <v>52</v>
      </c>
      <c r="B45" s="8" t="s">
        <v>181</v>
      </c>
      <c r="C45" s="7">
        <v>-3.4624999999999999</v>
      </c>
      <c r="D45" s="5">
        <v>0</v>
      </c>
      <c r="E45" s="5">
        <v>0.26400000000000001</v>
      </c>
      <c r="F45" s="5">
        <v>0</v>
      </c>
      <c r="G45" s="7">
        <v>-1413.24</v>
      </c>
      <c r="H45" s="5">
        <v>-8.8670000000000009</v>
      </c>
      <c r="I45" s="5">
        <v>0.27</v>
      </c>
      <c r="J45" s="5">
        <v>-6894.12</v>
      </c>
      <c r="K45" s="5">
        <v>8.8670000000000009</v>
      </c>
      <c r="L45" s="6">
        <v>122.1644</v>
      </c>
      <c r="M45" s="6">
        <v>124.3</v>
      </c>
      <c r="N45" s="7">
        <v>37.78</v>
      </c>
      <c r="O45" s="7">
        <v>2.7</v>
      </c>
      <c r="P45" s="7">
        <v>-0.71</v>
      </c>
      <c r="Q45" s="7">
        <v>2.968</v>
      </c>
      <c r="R45" s="7">
        <v>2.2400000000000002</v>
      </c>
    </row>
    <row r="46" spans="1:18" ht="15.75" thickBot="1" x14ac:dyDescent="0.3">
      <c r="A46" s="10" t="s">
        <v>54</v>
      </c>
      <c r="B46" s="8" t="s">
        <v>181</v>
      </c>
      <c r="C46" s="7">
        <v>-3.4624999999999999</v>
      </c>
      <c r="D46" s="5">
        <v>0</v>
      </c>
      <c r="E46" s="5">
        <v>0.47499999999999998</v>
      </c>
      <c r="F46" s="5">
        <v>0</v>
      </c>
      <c r="G46" s="7">
        <v>-1413.2473</v>
      </c>
      <c r="H46" s="5">
        <v>-8.9529999999999994</v>
      </c>
      <c r="I46" s="5">
        <v>0.255</v>
      </c>
      <c r="J46" s="5">
        <v>-6888.8438999999998</v>
      </c>
      <c r="K46" s="5">
        <v>8.9529999999999994</v>
      </c>
      <c r="L46" s="6">
        <v>122.164</v>
      </c>
      <c r="M46" s="6">
        <v>124.38</v>
      </c>
      <c r="N46" s="7">
        <v>37.78</v>
      </c>
      <c r="O46" s="7">
        <v>2.7</v>
      </c>
      <c r="P46" s="7">
        <v>-0.71</v>
      </c>
      <c r="Q46" s="7">
        <v>2.9620000000000002</v>
      </c>
      <c r="R46" s="7">
        <v>2.29</v>
      </c>
    </row>
    <row r="47" spans="1:18" ht="15.75" thickBot="1" x14ac:dyDescent="0.3">
      <c r="A47" s="13" t="s">
        <v>55</v>
      </c>
      <c r="B47" s="8" t="s">
        <v>181</v>
      </c>
      <c r="C47" s="7">
        <v>-3.4506000000000001</v>
      </c>
      <c r="D47" s="5">
        <v>1</v>
      </c>
      <c r="E47" s="5">
        <v>0.22800000000000001</v>
      </c>
      <c r="F47" s="5">
        <v>0</v>
      </c>
      <c r="G47" s="7">
        <v>-1731.6465000000001</v>
      </c>
      <c r="H47" s="5">
        <v>-8.7710000000000008</v>
      </c>
      <c r="I47" s="5">
        <v>-0.5</v>
      </c>
      <c r="J47" s="5">
        <v>-8006.2269999999999</v>
      </c>
      <c r="K47" s="5">
        <v>8.7710000000000008</v>
      </c>
      <c r="L47" s="6">
        <v>137.136</v>
      </c>
      <c r="M47" s="6">
        <v>120.86</v>
      </c>
      <c r="N47" s="7">
        <v>37.409999999999997</v>
      </c>
      <c r="O47" s="7">
        <v>1.45</v>
      </c>
      <c r="P47" s="7">
        <v>-0.66</v>
      </c>
      <c r="Q47" s="7">
        <v>2.794</v>
      </c>
      <c r="R47" s="7">
        <v>1.8919999999999999</v>
      </c>
    </row>
    <row r="48" spans="1:18" ht="15.75" thickBot="1" x14ac:dyDescent="0.3">
      <c r="A48" s="10" t="s">
        <v>57</v>
      </c>
      <c r="B48" s="8" t="s">
        <v>181</v>
      </c>
      <c r="C48" s="7">
        <v>-3.4089</v>
      </c>
      <c r="D48" s="14">
        <v>0</v>
      </c>
      <c r="E48" s="14">
        <v>0.38100000000000001</v>
      </c>
      <c r="F48" s="14">
        <v>0</v>
      </c>
      <c r="G48" s="7">
        <v>-1267.6189999999999</v>
      </c>
      <c r="H48" s="5">
        <v>-9.4366000000000003</v>
      </c>
      <c r="I48" s="5">
        <v>0.35299999999999998</v>
      </c>
      <c r="J48" s="5">
        <v>-6668.75</v>
      </c>
      <c r="K48" s="5">
        <v>9.4369999999999994</v>
      </c>
      <c r="L48" s="20">
        <v>120.19159999999999</v>
      </c>
      <c r="M48" s="6">
        <v>133.02000000000001</v>
      </c>
      <c r="N48" s="7">
        <v>40.43</v>
      </c>
      <c r="O48" s="7">
        <v>3.22</v>
      </c>
      <c r="P48" s="7">
        <v>-0.15</v>
      </c>
      <c r="Q48" s="7">
        <v>3.3540000000000001</v>
      </c>
      <c r="R48" s="7">
        <v>2.5649999999999999</v>
      </c>
    </row>
    <row r="49" spans="1:18" ht="15.75" thickBot="1" x14ac:dyDescent="0.3">
      <c r="A49" s="13" t="s">
        <v>58</v>
      </c>
      <c r="B49" s="8" t="s">
        <v>181</v>
      </c>
      <c r="C49" s="7">
        <v>-3.4081999999999999</v>
      </c>
      <c r="D49" s="5">
        <v>1</v>
      </c>
      <c r="E49" s="5">
        <v>1.6E-2</v>
      </c>
      <c r="F49" s="5">
        <v>0</v>
      </c>
      <c r="G49" s="7">
        <v>-1017.52576</v>
      </c>
      <c r="H49" s="5">
        <v>-8.4580000000000002</v>
      </c>
      <c r="I49" s="5">
        <v>0.33400000000000002</v>
      </c>
      <c r="J49" s="5">
        <v>-4332.2934100000002</v>
      </c>
      <c r="K49" s="5">
        <v>8.4580000000000002</v>
      </c>
      <c r="L49" s="6">
        <v>93.126503</v>
      </c>
      <c r="M49" s="6">
        <v>93.01</v>
      </c>
      <c r="N49" s="7">
        <v>30.48</v>
      </c>
      <c r="O49" s="7">
        <v>1.1399999999999999</v>
      </c>
      <c r="P49" s="7">
        <v>-0.66</v>
      </c>
      <c r="Q49" s="7">
        <v>2.1989999999999998</v>
      </c>
      <c r="R49" s="7">
        <v>1.411</v>
      </c>
    </row>
    <row r="50" spans="1:18" ht="15.75" thickBot="1" x14ac:dyDescent="0.3">
      <c r="A50" s="10" t="s">
        <v>60</v>
      </c>
      <c r="B50" s="8" t="s">
        <v>181</v>
      </c>
      <c r="C50" s="7">
        <v>-3.3668</v>
      </c>
      <c r="D50" s="5">
        <v>1</v>
      </c>
      <c r="E50" s="5">
        <v>-0.16</v>
      </c>
      <c r="F50" s="5">
        <v>0</v>
      </c>
      <c r="G50" s="7">
        <v>-1408.0461</v>
      </c>
      <c r="H50" s="5">
        <v>-9.7550000000000008</v>
      </c>
      <c r="I50" s="5">
        <v>-0.76500000000000001</v>
      </c>
      <c r="J50" s="5">
        <v>-5921.4840000000004</v>
      </c>
      <c r="K50" s="5">
        <v>9.7550000000000008</v>
      </c>
      <c r="L50" s="20">
        <v>119.1207</v>
      </c>
      <c r="M50" s="6">
        <v>107.07</v>
      </c>
      <c r="N50" s="7">
        <v>32.840000000000003</v>
      </c>
      <c r="O50" s="7">
        <v>1.53</v>
      </c>
      <c r="P50" s="7">
        <v>0.28999999999999998</v>
      </c>
      <c r="Q50" s="7">
        <v>2.5190000000000001</v>
      </c>
      <c r="R50" s="7">
        <v>1.659</v>
      </c>
    </row>
    <row r="51" spans="1:18" x14ac:dyDescent="0.25">
      <c r="A51" s="16" t="s">
        <v>61</v>
      </c>
      <c r="B51" s="8" t="s">
        <v>181</v>
      </c>
      <c r="C51" s="7">
        <v>-3.3475999999999999</v>
      </c>
      <c r="D51" s="5">
        <v>0</v>
      </c>
      <c r="E51" s="5">
        <v>0.10199999999999999</v>
      </c>
      <c r="F51" s="5">
        <v>0</v>
      </c>
      <c r="G51" s="7">
        <v>-1557.8979999999999</v>
      </c>
      <c r="H51" s="5">
        <v>-8.5749999999999993</v>
      </c>
      <c r="I51" s="5">
        <v>-6.0999999999999999E-2</v>
      </c>
      <c r="J51" s="5">
        <v>-6939.65</v>
      </c>
      <c r="K51" s="5">
        <v>8.5749999999999993</v>
      </c>
      <c r="L51" s="6">
        <v>124.137</v>
      </c>
      <c r="M51" s="6">
        <v>116.51</v>
      </c>
      <c r="N51" s="7">
        <v>34.81</v>
      </c>
      <c r="O51" s="7">
        <v>1.51</v>
      </c>
      <c r="P51" s="7">
        <v>-0.64</v>
      </c>
      <c r="Q51" s="7">
        <v>2.657</v>
      </c>
      <c r="R51" s="7">
        <v>1.698</v>
      </c>
    </row>
    <row r="52" spans="1:18" x14ac:dyDescent="0.25">
      <c r="A52" s="15" t="s">
        <v>63</v>
      </c>
      <c r="B52" s="8" t="s">
        <v>181</v>
      </c>
      <c r="C52" s="7">
        <v>-3.3228</v>
      </c>
      <c r="D52" s="5">
        <v>0</v>
      </c>
      <c r="E52" s="5">
        <v>0.30399999999999999</v>
      </c>
      <c r="F52" s="5">
        <v>0</v>
      </c>
      <c r="G52" s="7">
        <v>-1263.194</v>
      </c>
      <c r="H52" s="5">
        <v>-9.0960000000000001</v>
      </c>
      <c r="I52" s="5">
        <v>0.16400000000000001</v>
      </c>
      <c r="J52" s="5">
        <v>-5554.96</v>
      </c>
      <c r="K52" s="5">
        <v>9.0960000000000001</v>
      </c>
      <c r="L52" s="6">
        <v>108.1378</v>
      </c>
      <c r="M52" s="6">
        <v>107.31</v>
      </c>
      <c r="N52" s="7">
        <v>32.950000000000003</v>
      </c>
      <c r="O52" s="7">
        <v>2.1800000000000002</v>
      </c>
      <c r="P52" s="7">
        <v>-0.54</v>
      </c>
      <c r="Q52" s="7">
        <v>2.5449999999999999</v>
      </c>
      <c r="R52" s="7">
        <v>1.839</v>
      </c>
    </row>
    <row r="53" spans="1:18" x14ac:dyDescent="0.25">
      <c r="A53" s="15" t="s">
        <v>64</v>
      </c>
      <c r="B53" s="8" t="s">
        <v>181</v>
      </c>
      <c r="C53" s="7">
        <v>-3.3228</v>
      </c>
      <c r="D53" s="5">
        <v>0</v>
      </c>
      <c r="E53" s="5">
        <v>0.21099999999999999</v>
      </c>
      <c r="F53" s="5">
        <v>0</v>
      </c>
      <c r="G53" s="7">
        <v>-1263.133</v>
      </c>
      <c r="H53" s="5">
        <v>-9.0419999999999998</v>
      </c>
      <c r="I53" s="5">
        <v>0.152</v>
      </c>
      <c r="J53" s="5">
        <v>-5615.3594899999998</v>
      </c>
      <c r="K53" s="5">
        <v>9.0419999999999998</v>
      </c>
      <c r="L53" s="20">
        <v>108.1378</v>
      </c>
      <c r="M53" s="6">
        <v>107.38</v>
      </c>
      <c r="N53" s="7">
        <v>32.950000000000003</v>
      </c>
      <c r="O53" s="7">
        <v>2.1800000000000002</v>
      </c>
      <c r="P53" s="7">
        <v>-0.54</v>
      </c>
      <c r="Q53" s="7">
        <v>2.5510000000000002</v>
      </c>
      <c r="R53" s="7">
        <v>1.786</v>
      </c>
    </row>
    <row r="54" spans="1:18" x14ac:dyDescent="0.25">
      <c r="A54" s="15" t="s">
        <v>66</v>
      </c>
      <c r="B54" s="8" t="s">
        <v>181</v>
      </c>
      <c r="C54" s="7">
        <v>-3.2118000000000002</v>
      </c>
      <c r="D54" s="5">
        <v>0</v>
      </c>
      <c r="E54" s="5">
        <v>0.15</v>
      </c>
      <c r="F54" s="5">
        <v>0</v>
      </c>
      <c r="G54" s="7">
        <v>-1235.4117000000001</v>
      </c>
      <c r="H54" s="5">
        <v>-10.169</v>
      </c>
      <c r="I54" s="5">
        <v>-0.71199999999999997</v>
      </c>
      <c r="J54" s="5">
        <v>-5133.8360000000002</v>
      </c>
      <c r="K54" s="5">
        <v>10.169</v>
      </c>
      <c r="L54" s="6">
        <v>106.1219</v>
      </c>
      <c r="M54" s="6">
        <v>101.21</v>
      </c>
      <c r="N54" s="7">
        <v>33</v>
      </c>
      <c r="O54" s="7">
        <v>1.69</v>
      </c>
      <c r="P54" s="7">
        <v>0.42</v>
      </c>
      <c r="Q54" s="7">
        <v>2.4350000000000001</v>
      </c>
      <c r="R54" s="7">
        <v>1.5289999999999999</v>
      </c>
    </row>
    <row r="55" spans="1:18" x14ac:dyDescent="0.25">
      <c r="A55" s="15" t="s">
        <v>67</v>
      </c>
      <c r="B55" s="8" t="s">
        <v>181</v>
      </c>
      <c r="C55" s="7">
        <v>-3.1638000000000002</v>
      </c>
      <c r="D55" s="5">
        <v>0</v>
      </c>
      <c r="E55" s="5">
        <v>-0.13900000000000001</v>
      </c>
      <c r="F55" s="5">
        <v>0</v>
      </c>
      <c r="G55" s="7">
        <v>-1812.066</v>
      </c>
      <c r="H55" s="5">
        <v>-10.298999999999999</v>
      </c>
      <c r="I55" s="5">
        <v>-2.984</v>
      </c>
      <c r="J55" s="5">
        <v>-7866.5092999999997</v>
      </c>
      <c r="K55" s="5">
        <v>10.298999999999999</v>
      </c>
      <c r="L55" s="6">
        <v>138.1207</v>
      </c>
      <c r="M55" s="6">
        <v>118.34</v>
      </c>
      <c r="N55" s="7">
        <v>35.06</v>
      </c>
      <c r="O55" s="7">
        <v>1.98</v>
      </c>
      <c r="P55" s="7">
        <v>-0.37</v>
      </c>
      <c r="Q55" s="7">
        <v>2.7290000000000001</v>
      </c>
      <c r="R55" s="7">
        <v>1.8220000000000001</v>
      </c>
    </row>
    <row r="56" spans="1:18" x14ac:dyDescent="0.25">
      <c r="A56" s="16" t="s">
        <v>69</v>
      </c>
      <c r="B56" s="8" t="s">
        <v>181</v>
      </c>
      <c r="C56" s="7">
        <v>-3.1255000000000002</v>
      </c>
      <c r="D56" s="5">
        <v>0</v>
      </c>
      <c r="E56" s="5">
        <v>-0.152</v>
      </c>
      <c r="F56" s="5">
        <v>0</v>
      </c>
      <c r="G56" s="7">
        <v>-2122.4027299999998</v>
      </c>
      <c r="H56" s="5">
        <v>-9.0749999999999993</v>
      </c>
      <c r="I56" s="5">
        <v>-1.0820000000000001</v>
      </c>
      <c r="J56" s="5">
        <v>-9652.2530000000006</v>
      </c>
      <c r="K56" s="5">
        <v>9.0749999999999993</v>
      </c>
      <c r="L56" s="6">
        <v>154.12010000000001</v>
      </c>
      <c r="M56" s="6">
        <v>126.74</v>
      </c>
      <c r="N56" s="7">
        <v>36.94</v>
      </c>
      <c r="O56" s="7">
        <v>1.67</v>
      </c>
      <c r="P56" s="7">
        <v>-0.74</v>
      </c>
      <c r="Q56" s="7">
        <v>2.863</v>
      </c>
      <c r="R56" s="7">
        <v>2.0070000000000001</v>
      </c>
    </row>
    <row r="57" spans="1:18" x14ac:dyDescent="0.25">
      <c r="A57" s="15" t="s">
        <v>70</v>
      </c>
      <c r="B57" s="8" t="s">
        <v>181</v>
      </c>
      <c r="C57" s="7">
        <v>-3.1242999999999999</v>
      </c>
      <c r="D57" s="5">
        <v>0</v>
      </c>
      <c r="E57" s="5">
        <v>-0.112</v>
      </c>
      <c r="F57" s="5">
        <v>0</v>
      </c>
      <c r="G57" s="7">
        <v>-1680.6990000000001</v>
      </c>
      <c r="H57" s="5">
        <v>-10.339</v>
      </c>
      <c r="I57" s="5">
        <v>-0.496</v>
      </c>
      <c r="J57" s="5">
        <v>-7930.6970000000001</v>
      </c>
      <c r="K57" s="5">
        <v>10.339</v>
      </c>
      <c r="L57" s="6">
        <v>136.148</v>
      </c>
      <c r="M57" s="6">
        <v>127.31</v>
      </c>
      <c r="N57" s="7">
        <v>38.08</v>
      </c>
      <c r="O57" s="7">
        <v>1.98</v>
      </c>
      <c r="P57" s="7">
        <v>-0.17</v>
      </c>
      <c r="Q57" s="7">
        <v>2.9769999999999999</v>
      </c>
      <c r="R57" s="7">
        <v>1.8580000000000001</v>
      </c>
    </row>
    <row r="58" spans="1:18" x14ac:dyDescent="0.25">
      <c r="A58" s="15" t="s">
        <v>71</v>
      </c>
      <c r="B58" s="8" t="s">
        <v>181</v>
      </c>
      <c r="C58" s="7">
        <v>-3.1095000000000002</v>
      </c>
      <c r="D58" s="5">
        <v>0</v>
      </c>
      <c r="E58" s="5">
        <v>-0.185</v>
      </c>
      <c r="F58" s="5">
        <v>0</v>
      </c>
      <c r="G58" s="7">
        <v>-1408.5214000000001</v>
      </c>
      <c r="H58" s="5">
        <v>-9.1280000000000001</v>
      </c>
      <c r="I58" s="5">
        <v>-3.2000000000000001E-2</v>
      </c>
      <c r="J58" s="5">
        <v>-5719.89</v>
      </c>
      <c r="K58" s="5">
        <v>9.1280000000000001</v>
      </c>
      <c r="L58" s="6">
        <v>110.111</v>
      </c>
      <c r="M58" s="6">
        <v>99.01</v>
      </c>
      <c r="N58" s="7">
        <v>30.01</v>
      </c>
      <c r="O58" s="7">
        <v>1.37</v>
      </c>
      <c r="P58" s="7">
        <v>-0.74</v>
      </c>
      <c r="Q58" s="7">
        <v>2.2690000000000001</v>
      </c>
      <c r="R58" s="7">
        <v>1.52</v>
      </c>
    </row>
    <row r="59" spans="1:18" x14ac:dyDescent="0.25">
      <c r="A59" s="15" t="s">
        <v>73</v>
      </c>
      <c r="B59" s="8" t="s">
        <v>181</v>
      </c>
      <c r="C59" s="7">
        <v>-3.1057999999999999</v>
      </c>
      <c r="D59" s="5">
        <v>0</v>
      </c>
      <c r="E59" s="5">
        <v>-0.113</v>
      </c>
      <c r="F59" s="5">
        <v>0</v>
      </c>
      <c r="G59" s="7">
        <v>-1113.0198499999999</v>
      </c>
      <c r="H59" s="5">
        <v>-9.2349999999999994</v>
      </c>
      <c r="I59" s="5">
        <v>3.5999999999999997E-2</v>
      </c>
      <c r="J59" s="5">
        <v>-4432.6324800000002</v>
      </c>
      <c r="K59" s="5">
        <v>9.2349999999999994</v>
      </c>
      <c r="L59" s="6">
        <v>94.111199999999997</v>
      </c>
      <c r="M59" s="6">
        <v>90.52</v>
      </c>
      <c r="N59" s="7">
        <v>28.13</v>
      </c>
      <c r="O59" s="7">
        <v>1.67</v>
      </c>
      <c r="P59" s="7">
        <v>-0.37</v>
      </c>
      <c r="Q59" s="7">
        <v>2.1339999999999999</v>
      </c>
      <c r="R59" s="7">
        <v>1.3360000000000001</v>
      </c>
    </row>
    <row r="60" spans="1:18" x14ac:dyDescent="0.25">
      <c r="A60" s="16" t="s">
        <v>74</v>
      </c>
      <c r="B60" s="8" t="s">
        <v>181</v>
      </c>
      <c r="C60" s="7">
        <v>-3.11</v>
      </c>
      <c r="D60" s="5">
        <v>0</v>
      </c>
      <c r="E60" s="5">
        <v>0.17399999999999999</v>
      </c>
      <c r="F60" s="17">
        <v>0</v>
      </c>
      <c r="G60" s="7">
        <v>-1407.2470000000001</v>
      </c>
      <c r="H60" s="17">
        <v>-9.0679999999999996</v>
      </c>
      <c r="I60" s="17">
        <v>-8.4000000000000005E-2</v>
      </c>
      <c r="J60" s="17">
        <v>-5735.7079999999996</v>
      </c>
      <c r="K60" s="17">
        <v>9.0679999999999996</v>
      </c>
      <c r="L60" s="21">
        <v>110.11060000000001</v>
      </c>
      <c r="M60" s="6">
        <v>99.01</v>
      </c>
      <c r="N60" s="7">
        <v>30.01</v>
      </c>
      <c r="O60" s="7">
        <v>1.37</v>
      </c>
      <c r="P60" s="7">
        <v>-0.74</v>
      </c>
      <c r="Q60" s="7">
        <v>2.2749999999999999</v>
      </c>
      <c r="R60" s="7">
        <v>1.4890000000000001</v>
      </c>
    </row>
    <row r="61" spans="1:18" ht="15.75" thickBot="1" x14ac:dyDescent="0.3">
      <c r="A61" s="13" t="s">
        <v>75</v>
      </c>
      <c r="B61" s="8" t="s">
        <v>181</v>
      </c>
      <c r="C61" s="7">
        <v>-3.5009000000000001</v>
      </c>
      <c r="D61" s="5">
        <v>0</v>
      </c>
      <c r="E61" s="5">
        <v>0.20399999999999999</v>
      </c>
      <c r="F61" s="5">
        <v>0</v>
      </c>
      <c r="G61" s="7">
        <v>-2152.2608799999998</v>
      </c>
      <c r="H61" s="5">
        <v>-9.3610000000000007</v>
      </c>
      <c r="I61" s="5">
        <v>-0.44900000000000001</v>
      </c>
      <c r="J61" s="5">
        <v>-10776.63704</v>
      </c>
      <c r="K61" s="5">
        <v>9.36</v>
      </c>
      <c r="L61" s="5">
        <v>184.23</v>
      </c>
      <c r="M61" s="6">
        <v>153.54</v>
      </c>
      <c r="N61" s="7">
        <v>46.33</v>
      </c>
      <c r="O61" s="7">
        <v>1.81</v>
      </c>
      <c r="P61" s="7">
        <v>0.35</v>
      </c>
      <c r="Q61" s="7">
        <v>4.3639999999999999</v>
      </c>
      <c r="R61" s="7">
        <v>3.242</v>
      </c>
    </row>
  </sheetData>
  <sortState ref="A2:R61">
    <sortCondition ref="B2:B61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"/>
  <sheetViews>
    <sheetView workbookViewId="0">
      <selection activeCell="D24" sqref="D24"/>
    </sheetView>
  </sheetViews>
  <sheetFormatPr defaultRowHeight="15" x14ac:dyDescent="0.25"/>
  <cols>
    <col min="4" max="4" width="41.85546875" customWidth="1"/>
    <col min="5" max="7" width="9.28515625" bestFit="1" customWidth="1"/>
    <col min="8" max="8" width="9.5703125" bestFit="1" customWidth="1"/>
    <col min="9" max="15" width="9.28515625" bestFit="1" customWidth="1"/>
  </cols>
  <sheetData>
    <row r="1" spans="2:15" x14ac:dyDescent="0.25">
      <c r="M1" s="22" t="s">
        <v>101</v>
      </c>
      <c r="N1" s="22"/>
      <c r="O1" s="22"/>
    </row>
    <row r="2" spans="2:15" x14ac:dyDescent="0.25">
      <c r="B2" t="s">
        <v>76</v>
      </c>
      <c r="C2" t="s">
        <v>77</v>
      </c>
      <c r="D2" t="s">
        <v>78</v>
      </c>
      <c r="E2" t="s">
        <v>79</v>
      </c>
      <c r="F2" t="s">
        <v>80</v>
      </c>
      <c r="G2" t="s">
        <v>81</v>
      </c>
      <c r="H2" t="s">
        <v>82</v>
      </c>
      <c r="I2" t="s">
        <v>83</v>
      </c>
      <c r="J2" t="s">
        <v>84</v>
      </c>
      <c r="K2" t="s">
        <v>85</v>
      </c>
      <c r="L2" t="s">
        <v>86</v>
      </c>
      <c r="M2" t="s">
        <v>87</v>
      </c>
      <c r="N2" t="s">
        <v>88</v>
      </c>
      <c r="O2" t="s">
        <v>89</v>
      </c>
    </row>
    <row r="3" spans="2:15" x14ac:dyDescent="0.25">
      <c r="B3">
        <v>1</v>
      </c>
      <c r="C3">
        <v>4</v>
      </c>
      <c r="D3" t="s">
        <v>100</v>
      </c>
      <c r="E3" s="2">
        <v>0.93049999999999999</v>
      </c>
      <c r="F3" s="2">
        <v>0.92259999999999998</v>
      </c>
      <c r="G3" s="2">
        <v>6.6500000000000004E-2</v>
      </c>
      <c r="H3" s="2">
        <v>117.20310000000001</v>
      </c>
      <c r="I3" s="2">
        <v>0.91110000000000002</v>
      </c>
      <c r="J3" s="2">
        <v>7.5200000000000003E-2</v>
      </c>
      <c r="K3" s="2">
        <v>4.2599999999999999E-2</v>
      </c>
      <c r="L3" s="2">
        <v>5.6500000000000002E-2</v>
      </c>
      <c r="M3" s="2">
        <v>0.93700000000000006</v>
      </c>
      <c r="N3" s="2">
        <v>0.93669999999999998</v>
      </c>
      <c r="O3" s="2">
        <v>0.9556</v>
      </c>
    </row>
    <row r="4" spans="2:15" x14ac:dyDescent="0.25">
      <c r="B4">
        <v>2</v>
      </c>
      <c r="C4">
        <v>4</v>
      </c>
      <c r="D4" t="s">
        <v>90</v>
      </c>
      <c r="E4" s="2">
        <v>0.92959999999999998</v>
      </c>
      <c r="F4" s="2">
        <v>0.92159999999999997</v>
      </c>
      <c r="G4" s="2">
        <v>6.6900000000000001E-2</v>
      </c>
      <c r="H4" s="2">
        <v>115.5518</v>
      </c>
      <c r="I4" s="2">
        <v>0.91049999999999998</v>
      </c>
      <c r="J4" s="2">
        <v>7.5399999999999995E-2</v>
      </c>
      <c r="K4" s="2">
        <v>4.19E-2</v>
      </c>
      <c r="L4" s="2">
        <v>6.1600000000000002E-2</v>
      </c>
      <c r="M4" s="2">
        <v>0.93140000000000001</v>
      </c>
      <c r="N4" s="2">
        <v>0.93110000000000004</v>
      </c>
      <c r="O4" s="2">
        <v>0.9516</v>
      </c>
    </row>
    <row r="5" spans="2:15" x14ac:dyDescent="0.25">
      <c r="B5">
        <v>3</v>
      </c>
      <c r="C5">
        <v>4</v>
      </c>
      <c r="D5" t="s">
        <v>99</v>
      </c>
      <c r="E5" s="2">
        <v>0.92820000000000003</v>
      </c>
      <c r="F5" s="2">
        <v>0.92</v>
      </c>
      <c r="G5" s="2">
        <v>6.7599999999999993E-2</v>
      </c>
      <c r="H5" s="2">
        <v>113.13330000000001</v>
      </c>
      <c r="I5" s="2">
        <v>0.90700000000000003</v>
      </c>
      <c r="J5" s="2">
        <v>7.6899999999999996E-2</v>
      </c>
      <c r="K5" s="2">
        <v>4.1200000000000001E-2</v>
      </c>
      <c r="L5" s="2">
        <v>5.3499999999999999E-2</v>
      </c>
      <c r="M5" s="2">
        <v>0.94040000000000001</v>
      </c>
      <c r="N5" s="2">
        <v>0.94010000000000005</v>
      </c>
      <c r="O5" s="2">
        <v>0.95789999999999997</v>
      </c>
    </row>
    <row r="6" spans="2:15" x14ac:dyDescent="0.25">
      <c r="B6">
        <v>4</v>
      </c>
      <c r="C6">
        <v>4</v>
      </c>
      <c r="D6" t="s">
        <v>91</v>
      </c>
      <c r="E6" s="2">
        <v>0.92420000000000002</v>
      </c>
      <c r="F6" s="2">
        <v>0.91559999999999997</v>
      </c>
      <c r="G6" s="2">
        <v>6.9400000000000003E-2</v>
      </c>
      <c r="H6" s="2">
        <v>106.7276</v>
      </c>
      <c r="I6" s="2">
        <v>0.90490000000000004</v>
      </c>
      <c r="J6" s="2">
        <v>7.7799999999999994E-2</v>
      </c>
      <c r="K6" s="2">
        <v>4.9099999999999998E-2</v>
      </c>
      <c r="L6" s="2">
        <v>7.17E-2</v>
      </c>
      <c r="M6" s="2">
        <v>0.92010000000000003</v>
      </c>
      <c r="N6" s="2">
        <v>0.91969999999999996</v>
      </c>
      <c r="O6" s="2">
        <v>0.94359999999999999</v>
      </c>
    </row>
    <row r="7" spans="2:15" x14ac:dyDescent="0.25">
      <c r="B7">
        <v>5</v>
      </c>
      <c r="C7">
        <v>4</v>
      </c>
      <c r="D7" t="s">
        <v>92</v>
      </c>
      <c r="E7" s="2">
        <v>0.91500000000000004</v>
      </c>
      <c r="F7" s="2">
        <v>0.90529999999999999</v>
      </c>
      <c r="G7" s="2">
        <v>7.3499999999999996E-2</v>
      </c>
      <c r="H7" s="2">
        <v>94.201400000000007</v>
      </c>
      <c r="I7" s="2">
        <v>0.88949999999999996</v>
      </c>
      <c r="J7" s="2">
        <v>8.3799999999999999E-2</v>
      </c>
      <c r="K7" s="2">
        <v>5.45E-2</v>
      </c>
      <c r="L7" s="2">
        <v>9.1200000000000003E-2</v>
      </c>
      <c r="M7" s="2">
        <v>0.89839999999999998</v>
      </c>
      <c r="N7" s="2">
        <v>0.89790000000000003</v>
      </c>
      <c r="O7" s="2">
        <v>0.92830000000000001</v>
      </c>
    </row>
    <row r="8" spans="2:15" x14ac:dyDescent="0.25">
      <c r="B8">
        <v>6</v>
      </c>
      <c r="C8">
        <v>4</v>
      </c>
      <c r="D8" t="s">
        <v>93</v>
      </c>
      <c r="E8" s="2">
        <v>0.91439999999999999</v>
      </c>
      <c r="F8" s="2">
        <v>0.90459999999999996</v>
      </c>
      <c r="G8" s="2">
        <v>7.3800000000000004E-2</v>
      </c>
      <c r="H8" s="2">
        <v>93.497600000000006</v>
      </c>
      <c r="I8" s="2">
        <v>0.8861</v>
      </c>
      <c r="J8" s="2">
        <v>8.5099999999999995E-2</v>
      </c>
      <c r="K8" s="2">
        <v>5.6399999999999999E-2</v>
      </c>
      <c r="L8" s="2">
        <v>9.7699999999999995E-2</v>
      </c>
      <c r="M8" s="2">
        <v>0.8911</v>
      </c>
      <c r="N8" s="2">
        <v>0.89059999999999995</v>
      </c>
      <c r="O8" s="2">
        <v>0.92320000000000002</v>
      </c>
    </row>
    <row r="9" spans="2:15" x14ac:dyDescent="0.25">
      <c r="B9">
        <v>7</v>
      </c>
      <c r="C9">
        <v>4</v>
      </c>
      <c r="D9" t="s">
        <v>94</v>
      </c>
      <c r="E9" s="2">
        <v>0.90939999999999999</v>
      </c>
      <c r="F9" s="2">
        <v>0.89900000000000002</v>
      </c>
      <c r="G9" s="2">
        <v>7.5899999999999995E-2</v>
      </c>
      <c r="H9" s="2">
        <v>87.780100000000004</v>
      </c>
      <c r="I9" s="2">
        <v>0.88280000000000003</v>
      </c>
      <c r="J9" s="2">
        <v>8.6300000000000002E-2</v>
      </c>
      <c r="K9" s="2">
        <v>5.9400000000000001E-2</v>
      </c>
      <c r="L9" s="2">
        <v>0.107</v>
      </c>
      <c r="M9" s="2">
        <v>0.88080000000000003</v>
      </c>
      <c r="N9" s="2">
        <v>0.88029999999999997</v>
      </c>
      <c r="O9" s="2">
        <v>0.91590000000000005</v>
      </c>
    </row>
    <row r="10" spans="2:15" x14ac:dyDescent="0.25">
      <c r="B10">
        <v>8</v>
      </c>
      <c r="C10">
        <v>4</v>
      </c>
      <c r="D10" t="s">
        <v>95</v>
      </c>
      <c r="E10" s="2">
        <v>0.90459999999999996</v>
      </c>
      <c r="F10" s="2">
        <v>0.89370000000000005</v>
      </c>
      <c r="G10" s="2">
        <v>7.7899999999999997E-2</v>
      </c>
      <c r="H10" s="2">
        <v>82.964699999999993</v>
      </c>
      <c r="I10" s="2">
        <v>0.87890000000000001</v>
      </c>
      <c r="J10" s="2">
        <v>8.7800000000000003E-2</v>
      </c>
      <c r="K10" s="2">
        <v>5.7299999999999997E-2</v>
      </c>
      <c r="L10" s="2">
        <v>0.1114</v>
      </c>
      <c r="M10" s="2">
        <v>0.87590000000000001</v>
      </c>
      <c r="N10" s="2">
        <v>0.87539999999999996</v>
      </c>
      <c r="O10" s="2">
        <v>0.91239999999999999</v>
      </c>
    </row>
    <row r="11" spans="2:15" x14ac:dyDescent="0.25">
      <c r="B11">
        <v>9</v>
      </c>
      <c r="C11">
        <v>4</v>
      </c>
      <c r="D11" t="s">
        <v>96</v>
      </c>
      <c r="E11" s="2">
        <v>0.90359999999999996</v>
      </c>
      <c r="F11" s="2">
        <v>0.89259999999999995</v>
      </c>
      <c r="G11" s="2">
        <v>7.8299999999999995E-2</v>
      </c>
      <c r="H11" s="2">
        <v>82.003</v>
      </c>
      <c r="I11" s="2">
        <v>0.87539999999999996</v>
      </c>
      <c r="J11" s="2">
        <v>8.8999999999999996E-2</v>
      </c>
      <c r="K11" s="2">
        <v>5.6399999999999999E-2</v>
      </c>
      <c r="L11" s="2">
        <v>0.12870000000000001</v>
      </c>
      <c r="M11" s="2">
        <v>0.85670000000000002</v>
      </c>
      <c r="N11" s="2">
        <v>0.85599999999999998</v>
      </c>
      <c r="O11" s="2">
        <v>0.89890000000000003</v>
      </c>
    </row>
    <row r="12" spans="2:15" x14ac:dyDescent="0.25">
      <c r="B12">
        <v>10</v>
      </c>
      <c r="C12">
        <v>4</v>
      </c>
      <c r="D12" t="s">
        <v>98</v>
      </c>
      <c r="E12" s="2">
        <v>0.89839999999999998</v>
      </c>
      <c r="F12" s="2">
        <v>0.88680000000000003</v>
      </c>
      <c r="G12" s="2">
        <v>8.0399999999999999E-2</v>
      </c>
      <c r="H12" s="2">
        <v>77.379000000000005</v>
      </c>
      <c r="I12" s="2">
        <v>0.86919999999999997</v>
      </c>
      <c r="J12" s="2">
        <v>9.1200000000000003E-2</v>
      </c>
      <c r="K12" s="2">
        <v>5.6000000000000001E-2</v>
      </c>
      <c r="L12" s="2">
        <v>7.5899999999999995E-2</v>
      </c>
      <c r="M12" s="2">
        <v>0.91539999999999999</v>
      </c>
      <c r="N12" s="2">
        <v>0.91500000000000004</v>
      </c>
      <c r="O12" s="2">
        <v>0.94030000000000002</v>
      </c>
    </row>
    <row r="13" spans="2:15" x14ac:dyDescent="0.25">
      <c r="B13">
        <v>11</v>
      </c>
      <c r="C13">
        <v>3</v>
      </c>
      <c r="D13" t="s">
        <v>97</v>
      </c>
      <c r="E13" s="2">
        <v>0.89239999999999997</v>
      </c>
      <c r="F13" s="2">
        <v>0.88349999999999995</v>
      </c>
      <c r="G13" s="2">
        <v>8.2699999999999996E-2</v>
      </c>
      <c r="H13" s="2">
        <v>99.552099999999996</v>
      </c>
      <c r="I13" s="2">
        <v>0.87180000000000002</v>
      </c>
      <c r="J13" s="2">
        <v>9.0300000000000005E-2</v>
      </c>
      <c r="K13" s="2">
        <v>5.6399999999999999E-2</v>
      </c>
      <c r="L13" s="2">
        <v>0.1046</v>
      </c>
      <c r="M13" s="2">
        <v>0.88349999999999995</v>
      </c>
      <c r="N13" s="2">
        <v>0.88290000000000002</v>
      </c>
      <c r="O13" s="2">
        <v>0.91779999999999995</v>
      </c>
    </row>
  </sheetData>
  <mergeCells count="1">
    <mergeCell ref="M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9"/>
  <sheetViews>
    <sheetView tabSelected="1" topLeftCell="AB30" zoomScale="90" zoomScaleNormal="90" workbookViewId="0">
      <selection activeCell="AL61" sqref="AL61"/>
    </sheetView>
  </sheetViews>
  <sheetFormatPr defaultRowHeight="15" x14ac:dyDescent="0.25"/>
  <cols>
    <col min="1" max="1" width="9.140625" style="23"/>
    <col min="2" max="2" width="28" style="23" bestFit="1" customWidth="1"/>
    <col min="3" max="3" width="16.7109375" style="23" bestFit="1" customWidth="1"/>
    <col min="4" max="4" width="13.42578125" style="23" bestFit="1" customWidth="1"/>
    <col min="5" max="5" width="18" style="23" bestFit="1" customWidth="1"/>
    <col min="6" max="6" width="16.85546875" style="23" bestFit="1" customWidth="1"/>
    <col min="7" max="9" width="9.140625" style="23"/>
    <col min="10" max="10" width="20.85546875" style="23" bestFit="1" customWidth="1"/>
    <col min="11" max="11" width="17.28515625" style="23" bestFit="1" customWidth="1"/>
    <col min="12" max="12" width="28.5703125" style="23" bestFit="1" customWidth="1"/>
    <col min="13" max="13" width="9.140625" style="23"/>
    <col min="14" max="14" width="23.140625" style="23" bestFit="1" customWidth="1"/>
    <col min="15" max="15" width="20.5703125" style="23" bestFit="1" customWidth="1"/>
    <col min="16" max="29" width="9.140625" style="23"/>
    <col min="30" max="30" width="17.42578125" style="23" bestFit="1" customWidth="1"/>
    <col min="31" max="31" width="20.5703125" style="23" bestFit="1" customWidth="1"/>
    <col min="32" max="41" width="9.140625" style="23"/>
    <col min="42" max="42" width="28" style="23" bestFit="1" customWidth="1"/>
    <col min="43" max="43" width="10.140625" style="23" bestFit="1" customWidth="1"/>
    <col min="44" max="44" width="13.42578125" style="23" bestFit="1" customWidth="1"/>
    <col min="45" max="45" width="18" style="23" bestFit="1" customWidth="1"/>
    <col min="46" max="16384" width="9.140625" style="23"/>
  </cols>
  <sheetData>
    <row r="1" spans="1:7" x14ac:dyDescent="0.25">
      <c r="A1" s="23" t="s">
        <v>102</v>
      </c>
      <c r="B1" s="23" t="s">
        <v>103</v>
      </c>
      <c r="C1" s="23" t="s">
        <v>104</v>
      </c>
      <c r="D1" s="23" t="s">
        <v>105</v>
      </c>
      <c r="E1" s="23" t="s">
        <v>106</v>
      </c>
      <c r="F1" s="23" t="s">
        <v>107</v>
      </c>
    </row>
    <row r="2" spans="1:7" x14ac:dyDescent="0.25">
      <c r="A2" s="23" t="s">
        <v>108</v>
      </c>
      <c r="B2" s="23">
        <v>-3.2494999999999998</v>
      </c>
      <c r="D2" s="23">
        <v>2.24E-2</v>
      </c>
      <c r="E2" s="23">
        <v>4.5499999999999999E-2</v>
      </c>
      <c r="F2" s="23">
        <v>0</v>
      </c>
    </row>
    <row r="3" spans="1:7" x14ac:dyDescent="0.25">
      <c r="A3" s="23" t="s">
        <v>2</v>
      </c>
      <c r="B3" s="23">
        <v>-0.22370000000000001</v>
      </c>
      <c r="C3" s="23">
        <v>-0.46039999999999998</v>
      </c>
      <c r="D3" s="23">
        <v>2.7300000000000001E-2</v>
      </c>
      <c r="E3" s="23">
        <v>5.5399999999999998E-2</v>
      </c>
      <c r="F3" s="23">
        <v>0</v>
      </c>
    </row>
    <row r="4" spans="1:7" x14ac:dyDescent="0.25">
      <c r="A4" s="23" t="s">
        <v>3</v>
      </c>
      <c r="B4" s="23">
        <v>-0.39069999999999999</v>
      </c>
      <c r="C4" s="23">
        <v>-0.37959999999999999</v>
      </c>
      <c r="D4" s="23">
        <v>5.74E-2</v>
      </c>
      <c r="E4" s="23">
        <v>0.11650000000000001</v>
      </c>
      <c r="F4" s="23">
        <v>0</v>
      </c>
    </row>
    <row r="5" spans="1:7" x14ac:dyDescent="0.25">
      <c r="A5" s="23" t="s">
        <v>4</v>
      </c>
      <c r="B5" s="23">
        <v>-0.27810000000000001</v>
      </c>
      <c r="C5" s="23">
        <v>-0.92249999999999999</v>
      </c>
      <c r="D5" s="23">
        <v>1.7100000000000001E-2</v>
      </c>
      <c r="E5" s="23">
        <v>3.4700000000000002E-2</v>
      </c>
      <c r="F5" s="23">
        <v>0</v>
      </c>
    </row>
    <row r="7" spans="1:7" x14ac:dyDescent="0.25">
      <c r="A7" s="23" t="s">
        <v>109</v>
      </c>
    </row>
    <row r="8" spans="1:7" x14ac:dyDescent="0.25">
      <c r="A8" s="23" t="s">
        <v>110</v>
      </c>
      <c r="C8" s="23" t="s">
        <v>111</v>
      </c>
      <c r="E8" s="23" t="s">
        <v>112</v>
      </c>
      <c r="G8" s="23" t="s">
        <v>113</v>
      </c>
    </row>
    <row r="9" spans="1:7" x14ac:dyDescent="0.25">
      <c r="A9" s="23" t="s">
        <v>114</v>
      </c>
      <c r="C9" s="23" t="s">
        <v>115</v>
      </c>
      <c r="E9" s="23" t="s">
        <v>116</v>
      </c>
      <c r="G9" s="23" t="s">
        <v>117</v>
      </c>
    </row>
    <row r="10" spans="1:7" x14ac:dyDescent="0.25">
      <c r="A10" s="23" t="s">
        <v>118</v>
      </c>
      <c r="C10" s="23" t="s">
        <v>119</v>
      </c>
      <c r="E10" s="23" t="s">
        <v>120</v>
      </c>
      <c r="G10" s="23" t="s">
        <v>121</v>
      </c>
    </row>
    <row r="12" spans="1:7" x14ac:dyDescent="0.25">
      <c r="A12" s="23" t="s">
        <v>122</v>
      </c>
    </row>
    <row r="13" spans="1:7" x14ac:dyDescent="0.25">
      <c r="A13" s="23" t="s">
        <v>123</v>
      </c>
      <c r="C13" s="23" t="s">
        <v>124</v>
      </c>
      <c r="E13" s="23" t="s">
        <v>125</v>
      </c>
      <c r="G13" s="23" t="s">
        <v>126</v>
      </c>
    </row>
    <row r="14" spans="1:7" x14ac:dyDescent="0.25">
      <c r="A14" s="23" t="s">
        <v>127</v>
      </c>
      <c r="C14" s="23" t="s">
        <v>128</v>
      </c>
    </row>
    <row r="15" spans="1:7" x14ac:dyDescent="0.25">
      <c r="A15" s="23" t="s">
        <v>129</v>
      </c>
      <c r="C15" s="23" t="s">
        <v>130</v>
      </c>
      <c r="E15" s="23" t="s">
        <v>131</v>
      </c>
    </row>
    <row r="16" spans="1:7" x14ac:dyDescent="0.25">
      <c r="A16" s="23" t="s">
        <v>132</v>
      </c>
      <c r="C16" s="23" t="s">
        <v>133</v>
      </c>
      <c r="E16" s="23" t="s">
        <v>134</v>
      </c>
      <c r="G16" s="23" t="s">
        <v>135</v>
      </c>
    </row>
    <row r="18" spans="1:7" x14ac:dyDescent="0.25">
      <c r="A18" s="23" t="s">
        <v>136</v>
      </c>
    </row>
    <row r="19" spans="1:7" x14ac:dyDescent="0.25">
      <c r="A19" s="23" t="s">
        <v>137</v>
      </c>
      <c r="C19" s="23" t="s">
        <v>138</v>
      </c>
      <c r="E19" s="23" t="s">
        <v>139</v>
      </c>
      <c r="G19" s="23" t="s">
        <v>140</v>
      </c>
    </row>
    <row r="20" spans="1:7" x14ac:dyDescent="0.25">
      <c r="A20" s="23" t="s">
        <v>141</v>
      </c>
      <c r="C20" s="23" t="s">
        <v>142</v>
      </c>
      <c r="E20" s="23" t="s">
        <v>143</v>
      </c>
      <c r="G20" s="23" t="s">
        <v>144</v>
      </c>
    </row>
    <row r="21" spans="1:7" x14ac:dyDescent="0.25">
      <c r="A21" s="23" t="s">
        <v>145</v>
      </c>
      <c r="C21" s="23" t="s">
        <v>146</v>
      </c>
    </row>
    <row r="24" spans="1:7" x14ac:dyDescent="0.25">
      <c r="A24" s="23" t="s">
        <v>147</v>
      </c>
    </row>
    <row r="26" spans="1:7" x14ac:dyDescent="0.25">
      <c r="A26" s="23" t="s">
        <v>148</v>
      </c>
    </row>
    <row r="27" spans="1:7" x14ac:dyDescent="0.25">
      <c r="A27" s="23" t="s">
        <v>149</v>
      </c>
      <c r="B27" s="23" t="s">
        <v>150</v>
      </c>
      <c r="C27" s="23" t="s">
        <v>151</v>
      </c>
      <c r="D27" s="23" t="s">
        <v>152</v>
      </c>
      <c r="E27" s="23" t="s">
        <v>153</v>
      </c>
    </row>
    <row r="28" spans="1:7" x14ac:dyDescent="0.25">
      <c r="A28" s="23" t="s">
        <v>154</v>
      </c>
      <c r="B28" s="23" t="s">
        <v>155</v>
      </c>
      <c r="C28" s="23" t="s">
        <v>156</v>
      </c>
      <c r="D28" s="23" t="s">
        <v>157</v>
      </c>
      <c r="E28" s="23" t="s">
        <v>158</v>
      </c>
    </row>
    <row r="30" spans="1:7" x14ac:dyDescent="0.25">
      <c r="A30" s="23" t="s">
        <v>159</v>
      </c>
    </row>
    <row r="31" spans="1:7" x14ac:dyDescent="0.25">
      <c r="A31" s="23" t="s">
        <v>160</v>
      </c>
      <c r="B31" s="23" t="s">
        <v>161</v>
      </c>
      <c r="C31" s="23" t="s">
        <v>162</v>
      </c>
      <c r="D31" s="23" t="s">
        <v>163</v>
      </c>
      <c r="E31" s="23" t="s">
        <v>164</v>
      </c>
    </row>
    <row r="32" spans="1:7" x14ac:dyDescent="0.25">
      <c r="A32" s="23" t="s">
        <v>165</v>
      </c>
      <c r="B32" s="23" t="s">
        <v>166</v>
      </c>
      <c r="C32" s="23" t="s">
        <v>167</v>
      </c>
      <c r="D32" s="23" t="s">
        <v>168</v>
      </c>
      <c r="E32" s="23" t="s">
        <v>169</v>
      </c>
    </row>
    <row r="33" spans="2:45" x14ac:dyDescent="0.25">
      <c r="Z33" s="23" t="s">
        <v>192</v>
      </c>
      <c r="AA33" s="23" t="s">
        <v>193</v>
      </c>
      <c r="AB33" s="23" t="s">
        <v>192</v>
      </c>
      <c r="AC33" s="23" t="s">
        <v>193</v>
      </c>
    </row>
    <row r="34" spans="2:45" x14ac:dyDescent="0.25">
      <c r="B34" s="23" t="s">
        <v>171</v>
      </c>
      <c r="C34" s="23" t="s">
        <v>172</v>
      </c>
      <c r="D34" s="23" t="s">
        <v>173</v>
      </c>
      <c r="E34" s="23" t="s">
        <v>174</v>
      </c>
      <c r="F34" s="23" t="s">
        <v>175</v>
      </c>
      <c r="G34" s="23" t="s">
        <v>176</v>
      </c>
      <c r="H34" s="23" t="s">
        <v>177</v>
      </c>
      <c r="I34" s="23" t="s">
        <v>178</v>
      </c>
      <c r="J34" s="23" t="s">
        <v>179</v>
      </c>
      <c r="K34" s="23" t="s">
        <v>180</v>
      </c>
      <c r="L34" s="23" t="s">
        <v>187</v>
      </c>
      <c r="M34" s="23" t="s">
        <v>189</v>
      </c>
      <c r="N34" s="23" t="s">
        <v>188</v>
      </c>
      <c r="O34" s="23" t="s">
        <v>190</v>
      </c>
      <c r="Y34" s="23" t="s">
        <v>170</v>
      </c>
      <c r="Z34" s="23" t="s">
        <v>191</v>
      </c>
      <c r="AA34" s="23" t="s">
        <v>191</v>
      </c>
      <c r="AB34" s="23" t="s">
        <v>194</v>
      </c>
      <c r="AC34" s="23" t="s">
        <v>194</v>
      </c>
      <c r="AD34" s="23" t="s">
        <v>189</v>
      </c>
      <c r="AE34" s="23" t="s">
        <v>190</v>
      </c>
      <c r="AP34" s="23" t="s">
        <v>171</v>
      </c>
      <c r="AQ34" s="23" t="s">
        <v>172</v>
      </c>
      <c r="AR34" s="23" t="s">
        <v>173</v>
      </c>
      <c r="AS34" s="23" t="s">
        <v>174</v>
      </c>
    </row>
    <row r="35" spans="2:45" x14ac:dyDescent="0.25">
      <c r="B35" s="23" t="s">
        <v>18</v>
      </c>
      <c r="C35" s="23" t="s">
        <v>182</v>
      </c>
      <c r="D35" s="23">
        <v>-3.899</v>
      </c>
      <c r="E35" s="23">
        <v>-3.9104000000000001</v>
      </c>
      <c r="F35" s="23">
        <v>-1.14E-2</v>
      </c>
      <c r="G35" s="23" t="s">
        <v>183</v>
      </c>
      <c r="H35" s="23" t="s">
        <v>183</v>
      </c>
      <c r="I35" s="23">
        <v>0.1207</v>
      </c>
      <c r="J35" s="23">
        <v>-0.13880000000000001</v>
      </c>
      <c r="K35" s="23">
        <v>-0.13880000000000001</v>
      </c>
      <c r="L35" s="23">
        <f>EXP(E35)</f>
        <v>2.0032486464285681E-2</v>
      </c>
      <c r="M35" s="23">
        <f>LN(2)/L35</f>
        <v>34.601155567767485</v>
      </c>
      <c r="N35" s="23">
        <f>EXP(D35)</f>
        <v>2.0262163481580411E-2</v>
      </c>
      <c r="O35" s="23">
        <f>LN(2)/N35</f>
        <v>34.208942257822564</v>
      </c>
      <c r="Y35" s="23">
        <v>3</v>
      </c>
      <c r="Z35" s="23">
        <f>EXP(D35)</f>
        <v>2.0262163481580411E-2</v>
      </c>
      <c r="AA35" s="23">
        <f>EXP(E35)</f>
        <v>2.0032486464285681E-2</v>
      </c>
      <c r="AB35" s="23">
        <f>LN(2)/Z35</f>
        <v>34.208942257822564</v>
      </c>
      <c r="AC35" s="23">
        <f>LN(2)/AA35</f>
        <v>34.601155567767485</v>
      </c>
      <c r="AD35" s="23">
        <v>34.601155567767485</v>
      </c>
      <c r="AE35" s="23">
        <v>34.208942257822564</v>
      </c>
      <c r="AP35" s="23" t="s">
        <v>18</v>
      </c>
      <c r="AQ35" s="23" t="s">
        <v>182</v>
      </c>
      <c r="AR35" s="23">
        <v>-3.899</v>
      </c>
      <c r="AS35" s="23">
        <v>-3.9104000000000001</v>
      </c>
    </row>
    <row r="36" spans="2:45" x14ac:dyDescent="0.25">
      <c r="B36" s="23" t="s">
        <v>21</v>
      </c>
      <c r="C36" s="23" t="s">
        <v>182</v>
      </c>
      <c r="D36" s="23">
        <v>-3.8479999999999999</v>
      </c>
      <c r="E36" s="23">
        <v>-3.8549000000000002</v>
      </c>
      <c r="F36" s="23">
        <v>-6.8999999999999999E-3</v>
      </c>
      <c r="G36" s="23" t="s">
        <v>183</v>
      </c>
      <c r="H36" s="23" t="s">
        <v>183</v>
      </c>
      <c r="I36" s="23">
        <v>0.1077</v>
      </c>
      <c r="J36" s="23">
        <v>-8.3500000000000005E-2</v>
      </c>
      <c r="K36" s="23">
        <v>-8.3500000000000005E-2</v>
      </c>
      <c r="L36" s="23">
        <f t="shared" ref="L36:L94" si="0">EXP(E36)</f>
        <v>2.1175720776319081E-2</v>
      </c>
      <c r="M36" s="23">
        <f t="shared" ref="M36:M94" si="1">LN(2)/L36</f>
        <v>32.733109199999248</v>
      </c>
      <c r="N36" s="23">
        <f t="shared" ref="N36:N94" si="2">EXP(D36)</f>
        <v>2.1322338499113979E-2</v>
      </c>
      <c r="O36" s="23">
        <f t="shared" ref="O36:O94" si="3">LN(2)/N36</f>
        <v>32.508028169084177</v>
      </c>
      <c r="V36" s="23">
        <v>-3</v>
      </c>
      <c r="W36" s="23">
        <f>V36*0.9995</f>
        <v>-2.9984999999999999</v>
      </c>
      <c r="Y36" s="23">
        <v>6</v>
      </c>
      <c r="Z36" s="23">
        <f t="shared" ref="Z36:Z67" si="4">EXP(D36)</f>
        <v>2.1322338499113979E-2</v>
      </c>
      <c r="AA36" s="23">
        <f t="shared" ref="AA36:AA94" si="5">EXP(E36)</f>
        <v>2.1175720776319081E-2</v>
      </c>
      <c r="AB36" s="23">
        <f t="shared" ref="AB36:AB94" si="6">LN(2)/Z36</f>
        <v>32.508028169084177</v>
      </c>
      <c r="AC36" s="23">
        <f t="shared" ref="AC36:AC94" si="7">LN(2)/AA36</f>
        <v>32.733109199999248</v>
      </c>
      <c r="AD36" s="23">
        <v>32.733109199999248</v>
      </c>
      <c r="AE36" s="23">
        <v>32.508028169084177</v>
      </c>
      <c r="AP36" s="23" t="s">
        <v>21</v>
      </c>
      <c r="AQ36" s="23" t="s">
        <v>182</v>
      </c>
      <c r="AR36" s="23">
        <v>-3.8479999999999999</v>
      </c>
      <c r="AS36" s="23">
        <v>-3.8549000000000002</v>
      </c>
    </row>
    <row r="37" spans="2:45" x14ac:dyDescent="0.25">
      <c r="B37" s="23" t="s">
        <v>24</v>
      </c>
      <c r="C37" s="23" t="s">
        <v>182</v>
      </c>
      <c r="D37" s="23">
        <v>-3.802</v>
      </c>
      <c r="E37" s="23">
        <v>-3.7559999999999998</v>
      </c>
      <c r="F37" s="23">
        <v>4.5999999999999999E-2</v>
      </c>
      <c r="G37" s="23" t="s">
        <v>183</v>
      </c>
      <c r="H37" s="23" t="s">
        <v>183</v>
      </c>
      <c r="I37" s="23">
        <v>8.9300000000000004E-2</v>
      </c>
      <c r="J37" s="23">
        <v>0.5534</v>
      </c>
      <c r="K37" s="23">
        <v>0.5534</v>
      </c>
      <c r="L37" s="23">
        <f t="shared" si="0"/>
        <v>2.3377061854928053E-2</v>
      </c>
      <c r="M37" s="23">
        <f t="shared" si="1"/>
        <v>29.650739894578535</v>
      </c>
      <c r="N37" s="23">
        <f t="shared" si="2"/>
        <v>2.2326075024184187E-2</v>
      </c>
      <c r="O37" s="23">
        <f t="shared" si="3"/>
        <v>31.046531009553188</v>
      </c>
      <c r="V37" s="23">
        <v>-3.2</v>
      </c>
      <c r="W37" s="23">
        <f t="shared" ref="W37:W42" si="8">V37*0.9995</f>
        <v>-3.1984000000000004</v>
      </c>
      <c r="Y37" s="23">
        <v>9</v>
      </c>
      <c r="Z37" s="23">
        <f t="shared" si="4"/>
        <v>2.2326075024184187E-2</v>
      </c>
      <c r="AA37" s="23">
        <f t="shared" si="5"/>
        <v>2.3377061854928053E-2</v>
      </c>
      <c r="AB37" s="23">
        <f t="shared" si="6"/>
        <v>31.046531009553188</v>
      </c>
      <c r="AC37" s="23">
        <f t="shared" si="7"/>
        <v>29.650739894578535</v>
      </c>
      <c r="AD37" s="23">
        <v>29.650739894578535</v>
      </c>
      <c r="AE37" s="23">
        <v>31.046531009553188</v>
      </c>
      <c r="AP37" s="23" t="s">
        <v>24</v>
      </c>
      <c r="AQ37" s="23" t="s">
        <v>182</v>
      </c>
      <c r="AR37" s="23">
        <v>-3.802</v>
      </c>
      <c r="AS37" s="23">
        <v>-3.7559999999999998</v>
      </c>
    </row>
    <row r="38" spans="2:45" x14ac:dyDescent="0.25">
      <c r="B38" s="23" t="s">
        <v>27</v>
      </c>
      <c r="C38" s="23" t="s">
        <v>182</v>
      </c>
      <c r="D38" s="23">
        <v>-3.7639999999999998</v>
      </c>
      <c r="E38" s="23">
        <v>-3.7442000000000002</v>
      </c>
      <c r="F38" s="23">
        <v>1.9800000000000002E-2</v>
      </c>
      <c r="G38" s="23" t="s">
        <v>183</v>
      </c>
      <c r="H38" s="23" t="s">
        <v>183</v>
      </c>
      <c r="I38" s="23">
        <v>9.1700000000000004E-2</v>
      </c>
      <c r="J38" s="23">
        <v>0.23780000000000001</v>
      </c>
      <c r="K38" s="23">
        <v>0.23780000000000001</v>
      </c>
      <c r="L38" s="23">
        <f t="shared" si="0"/>
        <v>2.3654545116335191E-2</v>
      </c>
      <c r="M38" s="23">
        <f t="shared" si="1"/>
        <v>29.302917352711066</v>
      </c>
      <c r="N38" s="23">
        <f t="shared" si="2"/>
        <v>2.3190791435208684E-2</v>
      </c>
      <c r="O38" s="23">
        <f t="shared" si="3"/>
        <v>29.88889717267676</v>
      </c>
      <c r="V38" s="23">
        <v>-3.3</v>
      </c>
      <c r="W38" s="23">
        <f t="shared" si="8"/>
        <v>-3.2983500000000001</v>
      </c>
      <c r="Y38" s="23">
        <v>12</v>
      </c>
      <c r="Z38" s="23">
        <f t="shared" si="4"/>
        <v>2.3190791435208684E-2</v>
      </c>
      <c r="AA38" s="23">
        <f t="shared" si="5"/>
        <v>2.3654545116335191E-2</v>
      </c>
      <c r="AB38" s="23">
        <f t="shared" si="6"/>
        <v>29.88889717267676</v>
      </c>
      <c r="AC38" s="23">
        <f t="shared" si="7"/>
        <v>29.302917352711066</v>
      </c>
      <c r="AD38" s="23">
        <v>29.302917352711066</v>
      </c>
      <c r="AE38" s="23">
        <v>29.88889717267676</v>
      </c>
      <c r="AP38" s="23" t="s">
        <v>27</v>
      </c>
      <c r="AQ38" s="23" t="s">
        <v>182</v>
      </c>
      <c r="AR38" s="23">
        <v>-3.7639999999999998</v>
      </c>
      <c r="AS38" s="23">
        <v>-3.7442000000000002</v>
      </c>
    </row>
    <row r="39" spans="2:45" x14ac:dyDescent="0.25">
      <c r="B39" s="23" t="s">
        <v>29</v>
      </c>
      <c r="C39" s="23" t="s">
        <v>182</v>
      </c>
      <c r="D39" s="23">
        <v>-3.7450000000000001</v>
      </c>
      <c r="E39" s="23">
        <v>-3.6637</v>
      </c>
      <c r="F39" s="23">
        <v>8.1299999999999997E-2</v>
      </c>
      <c r="G39" s="23" t="s">
        <v>183</v>
      </c>
      <c r="H39" s="23" t="s">
        <v>183</v>
      </c>
      <c r="I39" s="23">
        <v>0.2989</v>
      </c>
      <c r="J39" s="23">
        <v>1.1137999999999999</v>
      </c>
      <c r="K39" s="23">
        <v>1.1137999999999999</v>
      </c>
      <c r="L39" s="23">
        <f t="shared" si="0"/>
        <v>2.5637478351284663E-2</v>
      </c>
      <c r="M39" s="23">
        <f t="shared" si="1"/>
        <v>27.036480384788408</v>
      </c>
      <c r="N39" s="23">
        <f t="shared" si="2"/>
        <v>2.3635629047678443E-2</v>
      </c>
      <c r="O39" s="23">
        <f t="shared" si="3"/>
        <v>29.326369066027805</v>
      </c>
      <c r="V39" s="23">
        <v>-3.6</v>
      </c>
      <c r="W39" s="23">
        <f t="shared" si="8"/>
        <v>-3.5982000000000003</v>
      </c>
      <c r="Y39" s="23">
        <v>14</v>
      </c>
      <c r="Z39" s="23">
        <f t="shared" si="4"/>
        <v>2.3635629047678443E-2</v>
      </c>
      <c r="AA39" s="23">
        <f t="shared" si="5"/>
        <v>2.5637478351284663E-2</v>
      </c>
      <c r="AB39" s="23">
        <f t="shared" si="6"/>
        <v>29.326369066027805</v>
      </c>
      <c r="AC39" s="23">
        <f t="shared" si="7"/>
        <v>27.036480384788408</v>
      </c>
      <c r="AD39" s="23">
        <v>27.036480384788408</v>
      </c>
      <c r="AE39" s="23">
        <v>29.326369066027805</v>
      </c>
      <c r="AP39" s="23" t="s">
        <v>29</v>
      </c>
      <c r="AQ39" s="23" t="s">
        <v>182</v>
      </c>
      <c r="AR39" s="23">
        <v>-3.7450000000000001</v>
      </c>
      <c r="AS39" s="23">
        <v>-3.6637</v>
      </c>
    </row>
    <row r="40" spans="2:45" x14ac:dyDescent="0.25">
      <c r="B40" s="23" t="s">
        <v>31</v>
      </c>
      <c r="C40" s="23" t="s">
        <v>182</v>
      </c>
      <c r="D40" s="23">
        <v>-3.6520000000000001</v>
      </c>
      <c r="E40" s="23">
        <v>-3.4704999999999999</v>
      </c>
      <c r="F40" s="23">
        <v>0.18149999999999999</v>
      </c>
      <c r="G40" s="23" t="s">
        <v>183</v>
      </c>
      <c r="H40" s="23" t="s">
        <v>183</v>
      </c>
      <c r="I40" s="23">
        <v>8.0399999999999999E-2</v>
      </c>
      <c r="J40" s="23">
        <v>2.1713</v>
      </c>
      <c r="K40" s="23">
        <v>2.1713</v>
      </c>
      <c r="L40" s="23">
        <f t="shared" si="0"/>
        <v>3.110147603471098E-2</v>
      </c>
      <c r="M40" s="23">
        <f t="shared" si="1"/>
        <v>22.286632949071432</v>
      </c>
      <c r="N40" s="23">
        <f t="shared" si="2"/>
        <v>2.593919846881787E-2</v>
      </c>
      <c r="O40" s="23">
        <f t="shared" si="3"/>
        <v>26.72199688025033</v>
      </c>
      <c r="V40" s="23">
        <v>-3.8</v>
      </c>
      <c r="W40" s="23">
        <f t="shared" si="8"/>
        <v>-3.7980999999999998</v>
      </c>
      <c r="Y40" s="23">
        <v>16</v>
      </c>
      <c r="Z40" s="23">
        <f t="shared" si="4"/>
        <v>2.593919846881787E-2</v>
      </c>
      <c r="AA40" s="23">
        <f t="shared" si="5"/>
        <v>3.110147603471098E-2</v>
      </c>
      <c r="AB40" s="23">
        <f t="shared" si="6"/>
        <v>26.72199688025033</v>
      </c>
      <c r="AC40" s="23">
        <f t="shared" si="7"/>
        <v>22.286632949071432</v>
      </c>
      <c r="AD40" s="23">
        <v>22.286632949071432</v>
      </c>
      <c r="AE40" s="23">
        <v>26.72199688025033</v>
      </c>
      <c r="AP40" s="23" t="s">
        <v>31</v>
      </c>
      <c r="AQ40" s="23" t="s">
        <v>182</v>
      </c>
      <c r="AR40" s="23">
        <v>-3.6520000000000001</v>
      </c>
      <c r="AS40" s="23">
        <v>-3.4704999999999999</v>
      </c>
    </row>
    <row r="41" spans="2:45" x14ac:dyDescent="0.25">
      <c r="B41" s="23" t="s">
        <v>33</v>
      </c>
      <c r="C41" s="23" t="s">
        <v>182</v>
      </c>
      <c r="D41" s="23">
        <v>-3.63</v>
      </c>
      <c r="E41" s="23">
        <v>-3.4584999999999999</v>
      </c>
      <c r="F41" s="23">
        <v>0.17150000000000001</v>
      </c>
      <c r="G41" s="23" t="s">
        <v>183</v>
      </c>
      <c r="H41" s="23" t="s">
        <v>183</v>
      </c>
      <c r="I41" s="23">
        <v>9.6600000000000005E-2</v>
      </c>
      <c r="J41" s="23">
        <v>2.0693999999999999</v>
      </c>
      <c r="K41" s="23">
        <v>2.0693999999999999</v>
      </c>
      <c r="L41" s="23">
        <f t="shared" si="0"/>
        <v>3.1476942037563405E-2</v>
      </c>
      <c r="M41" s="23">
        <f t="shared" si="1"/>
        <v>22.020791591914151</v>
      </c>
      <c r="N41" s="23">
        <f t="shared" si="2"/>
        <v>2.6516184408894181E-2</v>
      </c>
      <c r="O41" s="23">
        <f t="shared" si="3"/>
        <v>26.140532509173781</v>
      </c>
      <c r="V41" s="23">
        <v>-4</v>
      </c>
      <c r="W41" s="23">
        <f t="shared" si="8"/>
        <v>-3.9980000000000002</v>
      </c>
      <c r="Y41" s="23">
        <v>18</v>
      </c>
      <c r="Z41" s="23">
        <f t="shared" si="4"/>
        <v>2.6516184408894181E-2</v>
      </c>
      <c r="AA41" s="23">
        <f t="shared" si="5"/>
        <v>3.1476942037563405E-2</v>
      </c>
      <c r="AB41" s="23">
        <f t="shared" si="6"/>
        <v>26.140532509173781</v>
      </c>
      <c r="AC41" s="23">
        <f t="shared" si="7"/>
        <v>22.020791591914151</v>
      </c>
      <c r="AD41" s="23">
        <v>22.020791591914151</v>
      </c>
      <c r="AE41" s="23">
        <v>26.140532509173781</v>
      </c>
      <c r="AP41" s="23" t="s">
        <v>33</v>
      </c>
      <c r="AQ41" s="23" t="s">
        <v>182</v>
      </c>
      <c r="AR41" s="23">
        <v>-3.63</v>
      </c>
      <c r="AS41" s="23">
        <v>-3.4584999999999999</v>
      </c>
    </row>
    <row r="42" spans="2:45" x14ac:dyDescent="0.25">
      <c r="B42" s="23" t="s">
        <v>36</v>
      </c>
      <c r="C42" s="23" t="s">
        <v>182</v>
      </c>
      <c r="D42" s="23">
        <v>-3.597</v>
      </c>
      <c r="E42" s="23">
        <v>-3.56</v>
      </c>
      <c r="F42" s="23">
        <v>3.6999999999999998E-2</v>
      </c>
      <c r="G42" s="23" t="s">
        <v>183</v>
      </c>
      <c r="H42" s="23" t="s">
        <v>183</v>
      </c>
      <c r="I42" s="23">
        <v>4.2299999999999997E-2</v>
      </c>
      <c r="J42" s="23">
        <v>0.43369999999999997</v>
      </c>
      <c r="K42" s="23">
        <v>0.43369999999999997</v>
      </c>
      <c r="L42" s="23">
        <f t="shared" si="0"/>
        <v>2.8438824714184505E-2</v>
      </c>
      <c r="M42" s="23">
        <f t="shared" si="1"/>
        <v>24.373270960604167</v>
      </c>
      <c r="N42" s="23">
        <f t="shared" si="2"/>
        <v>2.7405816694434475E-2</v>
      </c>
      <c r="O42" s="23">
        <f t="shared" si="3"/>
        <v>25.291973170816267</v>
      </c>
      <c r="V42" s="23">
        <v>-4.1500000000000004</v>
      </c>
      <c r="W42" s="23">
        <f t="shared" si="8"/>
        <v>-4.1479250000000008</v>
      </c>
      <c r="Y42" s="23">
        <v>21</v>
      </c>
      <c r="Z42" s="23">
        <f t="shared" si="4"/>
        <v>2.7405816694434475E-2</v>
      </c>
      <c r="AA42" s="23">
        <f t="shared" si="5"/>
        <v>2.8438824714184505E-2</v>
      </c>
      <c r="AB42" s="23">
        <f t="shared" si="6"/>
        <v>25.291973170816267</v>
      </c>
      <c r="AC42" s="23">
        <f t="shared" si="7"/>
        <v>24.373270960604167</v>
      </c>
      <c r="AD42" s="23">
        <v>24.373270960604167</v>
      </c>
      <c r="AE42" s="23">
        <v>25.291973170816267</v>
      </c>
      <c r="AP42" s="23" t="s">
        <v>36</v>
      </c>
      <c r="AQ42" s="23" t="s">
        <v>182</v>
      </c>
      <c r="AR42" s="23">
        <v>-3.597</v>
      </c>
      <c r="AS42" s="23">
        <v>-3.56</v>
      </c>
    </row>
    <row r="43" spans="2:45" x14ac:dyDescent="0.25">
      <c r="B43" s="23" t="s">
        <v>39</v>
      </c>
      <c r="C43" s="23" t="s">
        <v>182</v>
      </c>
      <c r="D43" s="23">
        <v>-3.5739999999999998</v>
      </c>
      <c r="E43" s="23">
        <v>-3.6305999999999998</v>
      </c>
      <c r="F43" s="23">
        <v>-5.6599999999999998E-2</v>
      </c>
      <c r="G43" s="23" t="s">
        <v>183</v>
      </c>
      <c r="H43" s="23" t="s">
        <v>183</v>
      </c>
      <c r="I43" s="23">
        <v>9.8799999999999999E-2</v>
      </c>
      <c r="J43" s="23">
        <v>-0.68430000000000002</v>
      </c>
      <c r="K43" s="23">
        <v>-0.68430000000000002</v>
      </c>
      <c r="L43" s="23">
        <f t="shared" si="0"/>
        <v>2.65002794702076E-2</v>
      </c>
      <c r="M43" s="23">
        <f t="shared" si="1"/>
        <v>26.156221534916334</v>
      </c>
      <c r="N43" s="23">
        <f t="shared" si="2"/>
        <v>2.8043455212379331E-2</v>
      </c>
      <c r="O43" s="23">
        <f t="shared" si="3"/>
        <v>24.716896520438986</v>
      </c>
      <c r="Y43" s="23">
        <v>24</v>
      </c>
      <c r="Z43" s="23">
        <f t="shared" si="4"/>
        <v>2.8043455212379331E-2</v>
      </c>
      <c r="AA43" s="23">
        <f t="shared" si="5"/>
        <v>2.65002794702076E-2</v>
      </c>
      <c r="AB43" s="23">
        <f t="shared" si="6"/>
        <v>24.716896520438986</v>
      </c>
      <c r="AC43" s="23">
        <f t="shared" si="7"/>
        <v>26.156221534916334</v>
      </c>
      <c r="AD43" s="23">
        <v>26.156221534916334</v>
      </c>
      <c r="AE43" s="23">
        <v>24.716896520438986</v>
      </c>
      <c r="AP43" s="23" t="s">
        <v>39</v>
      </c>
      <c r="AQ43" s="23" t="s">
        <v>182</v>
      </c>
      <c r="AR43" s="23">
        <v>-3.5739999999999998</v>
      </c>
      <c r="AS43" s="23">
        <v>-3.6305999999999998</v>
      </c>
    </row>
    <row r="44" spans="2:45" x14ac:dyDescent="0.25">
      <c r="B44" s="23" t="s">
        <v>42</v>
      </c>
      <c r="C44" s="23" t="s">
        <v>182</v>
      </c>
      <c r="D44" s="23">
        <v>-3.5619999999999998</v>
      </c>
      <c r="E44" s="23">
        <v>-3.5255999999999998</v>
      </c>
      <c r="F44" s="23">
        <v>3.6400000000000002E-2</v>
      </c>
      <c r="G44" s="23" t="s">
        <v>183</v>
      </c>
      <c r="H44" s="23" t="s">
        <v>183</v>
      </c>
      <c r="I44" s="23">
        <v>5.0599999999999999E-2</v>
      </c>
      <c r="J44" s="23">
        <v>0.42830000000000001</v>
      </c>
      <c r="K44" s="23">
        <v>0.42830000000000001</v>
      </c>
      <c r="L44" s="23">
        <f t="shared" si="0"/>
        <v>2.943414158495105E-2</v>
      </c>
      <c r="M44" s="23">
        <f t="shared" si="1"/>
        <v>23.549087666084148</v>
      </c>
      <c r="N44" s="23">
        <f t="shared" si="2"/>
        <v>2.8382003904506091E-2</v>
      </c>
      <c r="O44" s="23">
        <f t="shared" si="3"/>
        <v>24.422066281581241</v>
      </c>
      <c r="Y44" s="23">
        <v>27</v>
      </c>
      <c r="Z44" s="23">
        <f t="shared" si="4"/>
        <v>2.8382003904506091E-2</v>
      </c>
      <c r="AA44" s="23">
        <f t="shared" si="5"/>
        <v>2.943414158495105E-2</v>
      </c>
      <c r="AB44" s="23">
        <f t="shared" si="6"/>
        <v>24.422066281581241</v>
      </c>
      <c r="AC44" s="23">
        <f t="shared" si="7"/>
        <v>23.549087666084148</v>
      </c>
      <c r="AD44" s="23">
        <v>23.549087666084148</v>
      </c>
      <c r="AE44" s="23">
        <v>24.422066281581241</v>
      </c>
      <c r="AP44" s="23" t="s">
        <v>42</v>
      </c>
      <c r="AQ44" s="23" t="s">
        <v>182</v>
      </c>
      <c r="AR44" s="23">
        <v>-3.5619999999999998</v>
      </c>
      <c r="AS44" s="23">
        <v>-3.5255999999999998</v>
      </c>
    </row>
    <row r="45" spans="2:45" x14ac:dyDescent="0.25">
      <c r="B45" s="23" t="s">
        <v>45</v>
      </c>
      <c r="C45" s="23" t="s">
        <v>182</v>
      </c>
      <c r="D45" s="23">
        <v>-3.5379999999999998</v>
      </c>
      <c r="E45" s="23">
        <v>-3.5514999999999999</v>
      </c>
      <c r="F45" s="23">
        <v>-1.35E-2</v>
      </c>
      <c r="G45" s="23" t="s">
        <v>183</v>
      </c>
      <c r="H45" s="23" t="s">
        <v>183</v>
      </c>
      <c r="I45" s="23">
        <v>0.19</v>
      </c>
      <c r="J45" s="23">
        <v>-0.17199999999999999</v>
      </c>
      <c r="K45" s="23">
        <v>-0.17199999999999999</v>
      </c>
      <c r="L45" s="23">
        <f t="shared" si="0"/>
        <v>2.8681584993826132E-2</v>
      </c>
      <c r="M45" s="23">
        <f t="shared" si="1"/>
        <v>24.166976152438892</v>
      </c>
      <c r="N45" s="23">
        <f t="shared" si="2"/>
        <v>2.9071411801719405E-2</v>
      </c>
      <c r="O45" s="23">
        <f t="shared" si="3"/>
        <v>23.842914313468246</v>
      </c>
      <c r="Y45" s="23">
        <v>30</v>
      </c>
      <c r="Z45" s="23">
        <f t="shared" si="4"/>
        <v>2.9071411801719405E-2</v>
      </c>
      <c r="AA45" s="23">
        <f t="shared" si="5"/>
        <v>2.8681584993826132E-2</v>
      </c>
      <c r="AB45" s="23">
        <f t="shared" si="6"/>
        <v>23.842914313468246</v>
      </c>
      <c r="AC45" s="23">
        <f t="shared" si="7"/>
        <v>24.166976152438892</v>
      </c>
      <c r="AD45" s="23">
        <v>24.166976152438892</v>
      </c>
      <c r="AE45" s="23">
        <v>23.842914313468246</v>
      </c>
      <c r="AP45" s="23" t="s">
        <v>45</v>
      </c>
      <c r="AQ45" s="23" t="s">
        <v>182</v>
      </c>
      <c r="AR45" s="23">
        <v>-3.5379999999999998</v>
      </c>
      <c r="AS45" s="23">
        <v>-3.5514999999999999</v>
      </c>
    </row>
    <row r="46" spans="2:45" x14ac:dyDescent="0.25">
      <c r="B46" s="23" t="s">
        <v>48</v>
      </c>
      <c r="C46" s="23" t="s">
        <v>182</v>
      </c>
      <c r="D46" s="23">
        <v>-3.5009999999999999</v>
      </c>
      <c r="E46" s="23">
        <v>-3.5651999999999999</v>
      </c>
      <c r="F46" s="23">
        <v>-6.4199999999999993E-2</v>
      </c>
      <c r="G46" s="23" t="s">
        <v>183</v>
      </c>
      <c r="H46" s="23" t="s">
        <v>183</v>
      </c>
      <c r="I46" s="23">
        <v>0.2079</v>
      </c>
      <c r="J46" s="23">
        <v>-0.82689999999999997</v>
      </c>
      <c r="K46" s="23">
        <v>-0.82689999999999997</v>
      </c>
      <c r="L46" s="23">
        <f t="shared" si="0"/>
        <v>2.8291326652991999E-2</v>
      </c>
      <c r="M46" s="23">
        <f t="shared" si="1"/>
        <v>24.500342068145478</v>
      </c>
      <c r="N46" s="23">
        <f t="shared" si="2"/>
        <v>3.0167201132556259E-2</v>
      </c>
      <c r="O46" s="23">
        <f t="shared" si="3"/>
        <v>22.97684752106171</v>
      </c>
      <c r="Y46" s="23">
        <v>33</v>
      </c>
      <c r="Z46" s="23">
        <f t="shared" si="4"/>
        <v>3.0167201132556259E-2</v>
      </c>
      <c r="AA46" s="23">
        <f t="shared" si="5"/>
        <v>2.8291326652991999E-2</v>
      </c>
      <c r="AB46" s="23">
        <f t="shared" si="6"/>
        <v>22.97684752106171</v>
      </c>
      <c r="AC46" s="23">
        <f t="shared" si="7"/>
        <v>24.500342068145478</v>
      </c>
      <c r="AD46" s="23">
        <v>24.500342068145478</v>
      </c>
      <c r="AE46" s="23">
        <v>22.97684752106171</v>
      </c>
      <c r="AP46" s="23" t="s">
        <v>48</v>
      </c>
      <c r="AQ46" s="23" t="s">
        <v>182</v>
      </c>
      <c r="AR46" s="23">
        <v>-3.5009999999999999</v>
      </c>
      <c r="AS46" s="23">
        <v>-3.5651999999999999</v>
      </c>
    </row>
    <row r="47" spans="2:45" x14ac:dyDescent="0.25">
      <c r="B47" s="23" t="s">
        <v>51</v>
      </c>
      <c r="C47" s="23" t="s">
        <v>182</v>
      </c>
      <c r="D47" s="23">
        <v>-3.4630000000000001</v>
      </c>
      <c r="E47" s="23">
        <v>-3.5377999999999998</v>
      </c>
      <c r="F47" s="23">
        <v>-7.4800000000000005E-2</v>
      </c>
      <c r="G47" s="23" t="s">
        <v>183</v>
      </c>
      <c r="H47" s="23" t="s">
        <v>183</v>
      </c>
      <c r="I47" s="23">
        <v>0.17319999999999999</v>
      </c>
      <c r="J47" s="23">
        <v>-0.94379999999999997</v>
      </c>
      <c r="K47" s="23">
        <v>-0.94379999999999997</v>
      </c>
      <c r="L47" s="23">
        <f t="shared" si="0"/>
        <v>2.9077226665546747E-2</v>
      </c>
      <c r="M47" s="23">
        <f t="shared" si="1"/>
        <v>23.83814620743205</v>
      </c>
      <c r="N47" s="23">
        <f t="shared" si="2"/>
        <v>3.133561402491377E-2</v>
      </c>
      <c r="O47" s="23">
        <f t="shared" si="3"/>
        <v>22.12010844940999</v>
      </c>
      <c r="Y47" s="23">
        <v>37</v>
      </c>
      <c r="Z47" s="23">
        <f t="shared" si="4"/>
        <v>3.133561402491377E-2</v>
      </c>
      <c r="AA47" s="23">
        <f t="shared" si="5"/>
        <v>2.9077226665546747E-2</v>
      </c>
      <c r="AB47" s="23">
        <f t="shared" si="6"/>
        <v>22.12010844940999</v>
      </c>
      <c r="AC47" s="23">
        <f t="shared" si="7"/>
        <v>23.83814620743205</v>
      </c>
      <c r="AD47" s="23">
        <v>23.83814620743205</v>
      </c>
      <c r="AE47" s="23">
        <v>22.12010844940999</v>
      </c>
      <c r="AP47" s="23" t="s">
        <v>51</v>
      </c>
      <c r="AQ47" s="23" t="s">
        <v>182</v>
      </c>
      <c r="AR47" s="23">
        <v>-3.4630000000000001</v>
      </c>
      <c r="AS47" s="23">
        <v>-3.5377999999999998</v>
      </c>
    </row>
    <row r="48" spans="2:45" x14ac:dyDescent="0.25">
      <c r="B48" s="23" t="s">
        <v>53</v>
      </c>
      <c r="C48" s="23" t="s">
        <v>182</v>
      </c>
      <c r="D48" s="23">
        <v>-3.4630000000000001</v>
      </c>
      <c r="E48" s="23">
        <v>-3.4401000000000002</v>
      </c>
      <c r="F48" s="23">
        <v>2.29E-2</v>
      </c>
      <c r="G48" s="23" t="s">
        <v>183</v>
      </c>
      <c r="H48" s="23" t="s">
        <v>183</v>
      </c>
      <c r="I48" s="23">
        <v>8.4000000000000005E-2</v>
      </c>
      <c r="J48" s="23">
        <v>0.27379999999999999</v>
      </c>
      <c r="K48" s="23">
        <v>0.27379999999999999</v>
      </c>
      <c r="L48" s="23">
        <f t="shared" si="0"/>
        <v>3.2061479019646059E-2</v>
      </c>
      <c r="M48" s="23">
        <f t="shared" si="1"/>
        <v>21.619313947906488</v>
      </c>
      <c r="N48" s="23">
        <f t="shared" si="2"/>
        <v>3.133561402491377E-2</v>
      </c>
      <c r="O48" s="23">
        <f t="shared" si="3"/>
        <v>22.12010844940999</v>
      </c>
      <c r="Y48" s="23">
        <v>39</v>
      </c>
      <c r="Z48" s="23">
        <f t="shared" si="4"/>
        <v>3.133561402491377E-2</v>
      </c>
      <c r="AA48" s="23">
        <f t="shared" si="5"/>
        <v>3.2061479019646059E-2</v>
      </c>
      <c r="AB48" s="23">
        <f t="shared" si="6"/>
        <v>22.12010844940999</v>
      </c>
      <c r="AC48" s="23">
        <f t="shared" si="7"/>
        <v>21.619313947906488</v>
      </c>
      <c r="AD48" s="23">
        <v>21.619313947906488</v>
      </c>
      <c r="AE48" s="23">
        <v>22.12010844940999</v>
      </c>
      <c r="AP48" s="23" t="s">
        <v>53</v>
      </c>
      <c r="AQ48" s="23" t="s">
        <v>182</v>
      </c>
      <c r="AR48" s="23">
        <v>-3.4630000000000001</v>
      </c>
      <c r="AS48" s="23">
        <v>-3.4401000000000002</v>
      </c>
    </row>
    <row r="49" spans="2:45" x14ac:dyDescent="0.25">
      <c r="B49" s="23" t="s">
        <v>56</v>
      </c>
      <c r="C49" s="23" t="s">
        <v>182</v>
      </c>
      <c r="D49" s="23">
        <v>-3.41</v>
      </c>
      <c r="E49" s="23">
        <v>-3.4540000000000002</v>
      </c>
      <c r="F49" s="23">
        <v>-4.3999999999999997E-2</v>
      </c>
      <c r="G49" s="23" t="s">
        <v>183</v>
      </c>
      <c r="H49" s="23" t="s">
        <v>183</v>
      </c>
      <c r="I49" s="23">
        <v>8.6800000000000002E-2</v>
      </c>
      <c r="J49" s="23">
        <v>-0.52869999999999995</v>
      </c>
      <c r="K49" s="23">
        <v>-0.52869999999999995</v>
      </c>
      <c r="L49" s="23">
        <f t="shared" si="0"/>
        <v>3.1618907459364916E-2</v>
      </c>
      <c r="M49" s="23">
        <f t="shared" si="1"/>
        <v>21.921920656200545</v>
      </c>
      <c r="N49" s="23">
        <f t="shared" si="2"/>
        <v>3.3041200375886932E-2</v>
      </c>
      <c r="O49" s="23">
        <f t="shared" si="3"/>
        <v>20.97826872736124</v>
      </c>
      <c r="V49" s="23" t="s">
        <v>184</v>
      </c>
      <c r="W49" s="23" t="s">
        <v>185</v>
      </c>
      <c r="Y49" s="23">
        <v>42</v>
      </c>
      <c r="Z49" s="23">
        <f t="shared" si="4"/>
        <v>3.3041200375886932E-2</v>
      </c>
      <c r="AA49" s="23">
        <f t="shared" si="5"/>
        <v>3.1618907459364916E-2</v>
      </c>
      <c r="AB49" s="23">
        <f t="shared" si="6"/>
        <v>20.97826872736124</v>
      </c>
      <c r="AC49" s="23">
        <f t="shared" si="7"/>
        <v>21.921920656200545</v>
      </c>
      <c r="AD49" s="23">
        <v>21.921920656200545</v>
      </c>
      <c r="AE49" s="23">
        <v>20.97826872736124</v>
      </c>
      <c r="AP49" s="23" t="s">
        <v>56</v>
      </c>
      <c r="AQ49" s="23" t="s">
        <v>182</v>
      </c>
      <c r="AR49" s="23">
        <v>-3.41</v>
      </c>
      <c r="AS49" s="23">
        <v>-3.4540000000000002</v>
      </c>
    </row>
    <row r="50" spans="2:45" x14ac:dyDescent="0.25">
      <c r="B50" s="23" t="s">
        <v>59</v>
      </c>
      <c r="C50" s="23" t="s">
        <v>182</v>
      </c>
      <c r="D50" s="23">
        <v>-3.367</v>
      </c>
      <c r="E50" s="23">
        <v>-3.3382000000000001</v>
      </c>
      <c r="F50" s="23">
        <v>2.8799999999999999E-2</v>
      </c>
      <c r="G50" s="23" t="s">
        <v>183</v>
      </c>
      <c r="H50" s="23" t="s">
        <v>183</v>
      </c>
      <c r="I50" s="23">
        <v>4.87E-2</v>
      </c>
      <c r="J50" s="23">
        <v>0.33889999999999998</v>
      </c>
      <c r="K50" s="23">
        <v>0.33889999999999998</v>
      </c>
      <c r="L50" s="23">
        <f t="shared" si="0"/>
        <v>3.550080168782925E-2</v>
      </c>
      <c r="M50" s="23">
        <f t="shared" si="1"/>
        <v>19.524831767322514</v>
      </c>
      <c r="N50" s="23">
        <f t="shared" si="2"/>
        <v>3.4492961163740683E-2</v>
      </c>
      <c r="O50" s="23">
        <f t="shared" si="3"/>
        <v>20.095322557826318</v>
      </c>
      <c r="V50" s="23">
        <v>0.3</v>
      </c>
      <c r="W50" s="23">
        <v>4</v>
      </c>
      <c r="Y50" s="23">
        <v>45</v>
      </c>
      <c r="Z50" s="23">
        <f t="shared" si="4"/>
        <v>3.4492961163740683E-2</v>
      </c>
      <c r="AA50" s="23">
        <f t="shared" si="5"/>
        <v>3.550080168782925E-2</v>
      </c>
      <c r="AB50" s="23">
        <f t="shared" si="6"/>
        <v>20.095322557826318</v>
      </c>
      <c r="AC50" s="23">
        <f t="shared" si="7"/>
        <v>19.524831767322514</v>
      </c>
      <c r="AD50" s="23">
        <v>19.524831767322514</v>
      </c>
      <c r="AE50" s="23">
        <v>20.095322557826318</v>
      </c>
      <c r="AP50" s="23" t="s">
        <v>59</v>
      </c>
      <c r="AQ50" s="23" t="s">
        <v>182</v>
      </c>
      <c r="AR50" s="23">
        <v>-3.367</v>
      </c>
      <c r="AS50" s="23">
        <v>-3.3382000000000001</v>
      </c>
    </row>
    <row r="51" spans="2:45" x14ac:dyDescent="0.25">
      <c r="B51" s="23" t="s">
        <v>62</v>
      </c>
      <c r="C51" s="23" t="s">
        <v>182</v>
      </c>
      <c r="D51" s="23">
        <v>-3.323</v>
      </c>
      <c r="E51" s="23">
        <v>-3.3632</v>
      </c>
      <c r="F51" s="23">
        <v>-4.02E-2</v>
      </c>
      <c r="G51" s="23" t="s">
        <v>183</v>
      </c>
      <c r="H51" s="23" t="s">
        <v>183</v>
      </c>
      <c r="I51" s="23">
        <v>5.1900000000000002E-2</v>
      </c>
      <c r="J51" s="23">
        <v>-0.4733</v>
      </c>
      <c r="K51" s="23">
        <v>-0.4733</v>
      </c>
      <c r="L51" s="23">
        <f t="shared" si="0"/>
        <v>3.4624283771092029E-2</v>
      </c>
      <c r="M51" s="23">
        <f t="shared" si="1"/>
        <v>20.01910523673148</v>
      </c>
      <c r="N51" s="23">
        <f t="shared" si="2"/>
        <v>3.6044535783961378E-2</v>
      </c>
      <c r="O51" s="23">
        <f t="shared" si="3"/>
        <v>19.230298448409282</v>
      </c>
      <c r="V51" s="23">
        <v>0.3</v>
      </c>
      <c r="W51" s="23">
        <v>3.9</v>
      </c>
      <c r="Y51" s="23">
        <v>48</v>
      </c>
      <c r="Z51" s="23">
        <f t="shared" si="4"/>
        <v>3.6044535783961378E-2</v>
      </c>
      <c r="AA51" s="23">
        <f t="shared" si="5"/>
        <v>3.4624283771092029E-2</v>
      </c>
      <c r="AB51" s="23">
        <f t="shared" si="6"/>
        <v>19.230298448409282</v>
      </c>
      <c r="AC51" s="23">
        <f t="shared" si="7"/>
        <v>20.01910523673148</v>
      </c>
      <c r="AD51" s="23">
        <v>20.01910523673148</v>
      </c>
      <c r="AE51" s="23">
        <v>19.230298448409282</v>
      </c>
      <c r="AP51" s="23" t="s">
        <v>62</v>
      </c>
      <c r="AQ51" s="23" t="s">
        <v>182</v>
      </c>
      <c r="AR51" s="23">
        <v>-3.323</v>
      </c>
      <c r="AS51" s="23">
        <v>-3.3632</v>
      </c>
    </row>
    <row r="52" spans="2:45" x14ac:dyDescent="0.25">
      <c r="B52" s="23" t="s">
        <v>65</v>
      </c>
      <c r="C52" s="23" t="s">
        <v>182</v>
      </c>
      <c r="D52" s="23">
        <v>-3.323</v>
      </c>
      <c r="E52" s="23">
        <v>-3.3881999999999999</v>
      </c>
      <c r="F52" s="23">
        <v>-6.5199999999999994E-2</v>
      </c>
      <c r="G52" s="23" t="s">
        <v>183</v>
      </c>
      <c r="H52" s="23" t="s">
        <v>183</v>
      </c>
      <c r="I52" s="23">
        <v>5.8599999999999999E-2</v>
      </c>
      <c r="J52" s="23">
        <v>-0.77059999999999995</v>
      </c>
      <c r="K52" s="23">
        <v>-0.77059999999999995</v>
      </c>
      <c r="L52" s="23">
        <f t="shared" si="0"/>
        <v>3.3769407158827799E-2</v>
      </c>
      <c r="M52" s="23">
        <f t="shared" si="1"/>
        <v>20.525891298590558</v>
      </c>
      <c r="N52" s="23">
        <f t="shared" si="2"/>
        <v>3.6044535783961378E-2</v>
      </c>
      <c r="O52" s="23">
        <f t="shared" si="3"/>
        <v>19.230298448409282</v>
      </c>
      <c r="V52" s="23">
        <v>0.3</v>
      </c>
      <c r="W52" s="23">
        <v>3.8</v>
      </c>
      <c r="Y52" s="23">
        <v>51</v>
      </c>
      <c r="Z52" s="23">
        <f t="shared" si="4"/>
        <v>3.6044535783961378E-2</v>
      </c>
      <c r="AA52" s="23">
        <f t="shared" si="5"/>
        <v>3.3769407158827799E-2</v>
      </c>
      <c r="AB52" s="23">
        <f t="shared" si="6"/>
        <v>19.230298448409282</v>
      </c>
      <c r="AC52" s="23">
        <f t="shared" si="7"/>
        <v>20.525891298590558</v>
      </c>
      <c r="AD52" s="23">
        <v>20.525891298590558</v>
      </c>
      <c r="AE52" s="23">
        <v>19.230298448409282</v>
      </c>
      <c r="AP52" s="23" t="s">
        <v>65</v>
      </c>
      <c r="AQ52" s="23" t="s">
        <v>182</v>
      </c>
      <c r="AR52" s="23">
        <v>-3.323</v>
      </c>
      <c r="AS52" s="23">
        <v>-3.3881999999999999</v>
      </c>
    </row>
    <row r="53" spans="2:45" x14ac:dyDescent="0.25">
      <c r="B53" s="23" t="s">
        <v>68</v>
      </c>
      <c r="C53" s="23" t="s">
        <v>182</v>
      </c>
      <c r="D53" s="23">
        <v>-3.16</v>
      </c>
      <c r="E53" s="23">
        <v>-3.2210000000000001</v>
      </c>
      <c r="F53" s="23">
        <v>-6.0999999999999999E-2</v>
      </c>
      <c r="G53" s="23" t="s">
        <v>183</v>
      </c>
      <c r="H53" s="23" t="s">
        <v>183</v>
      </c>
      <c r="I53" s="23">
        <v>8.1299999999999997E-2</v>
      </c>
      <c r="J53" s="23">
        <v>-0.72960000000000003</v>
      </c>
      <c r="K53" s="23">
        <v>-0.72960000000000003</v>
      </c>
      <c r="L53" s="23">
        <f t="shared" si="0"/>
        <v>3.9915123173264871E-2</v>
      </c>
      <c r="M53" s="23">
        <f t="shared" si="1"/>
        <v>17.365527786325732</v>
      </c>
      <c r="N53" s="23">
        <f t="shared" si="2"/>
        <v>4.2425741080511385E-2</v>
      </c>
      <c r="O53" s="23">
        <f t="shared" si="3"/>
        <v>16.337892112351295</v>
      </c>
      <c r="V53" s="23">
        <v>0.3</v>
      </c>
      <c r="W53" s="23">
        <v>3.6</v>
      </c>
      <c r="Y53" s="23">
        <v>54</v>
      </c>
      <c r="Z53" s="23">
        <f t="shared" si="4"/>
        <v>4.2425741080511385E-2</v>
      </c>
      <c r="AA53" s="23">
        <f t="shared" si="5"/>
        <v>3.9915123173264871E-2</v>
      </c>
      <c r="AB53" s="23">
        <f t="shared" si="6"/>
        <v>16.337892112351295</v>
      </c>
      <c r="AC53" s="23">
        <f t="shared" si="7"/>
        <v>17.365527786325732</v>
      </c>
      <c r="AD53" s="23">
        <v>17.365527786325732</v>
      </c>
      <c r="AE53" s="23">
        <v>16.337892112351295</v>
      </c>
      <c r="AP53" s="23" t="s">
        <v>68</v>
      </c>
      <c r="AQ53" s="23" t="s">
        <v>182</v>
      </c>
      <c r="AR53" s="23">
        <v>-3.16</v>
      </c>
      <c r="AS53" s="23">
        <v>-3.2210000000000001</v>
      </c>
    </row>
    <row r="54" spans="2:45" x14ac:dyDescent="0.25">
      <c r="B54" s="23" t="s">
        <v>72</v>
      </c>
      <c r="C54" s="23" t="s">
        <v>182</v>
      </c>
      <c r="D54" s="23">
        <v>-3.11</v>
      </c>
      <c r="E54" s="23">
        <v>-3.1753</v>
      </c>
      <c r="F54" s="23">
        <v>-6.5299999999999997E-2</v>
      </c>
      <c r="G54" s="23" t="s">
        <v>183</v>
      </c>
      <c r="H54" s="23" t="s">
        <v>183</v>
      </c>
      <c r="I54" s="23">
        <v>0.11509999999999999</v>
      </c>
      <c r="J54" s="23">
        <v>-0.79579999999999995</v>
      </c>
      <c r="K54" s="23">
        <v>-0.79579999999999995</v>
      </c>
      <c r="L54" s="23">
        <f t="shared" si="0"/>
        <v>4.1781567734241055E-2</v>
      </c>
      <c r="M54" s="23">
        <f t="shared" si="1"/>
        <v>16.58978392024035</v>
      </c>
      <c r="N54" s="23">
        <f t="shared" si="2"/>
        <v>4.4600955340274535E-2</v>
      </c>
      <c r="O54" s="23">
        <f t="shared" si="3"/>
        <v>15.541083711586674</v>
      </c>
      <c r="V54" s="23">
        <v>0.3</v>
      </c>
      <c r="W54" s="23">
        <v>3.4</v>
      </c>
      <c r="Y54" s="23">
        <v>57</v>
      </c>
      <c r="Z54" s="23">
        <f t="shared" si="4"/>
        <v>4.4600955340274535E-2</v>
      </c>
      <c r="AA54" s="23">
        <f t="shared" si="5"/>
        <v>4.1781567734241055E-2</v>
      </c>
      <c r="AB54" s="23">
        <f t="shared" si="6"/>
        <v>15.541083711586674</v>
      </c>
      <c r="AC54" s="23">
        <f t="shared" si="7"/>
        <v>16.58978392024035</v>
      </c>
      <c r="AD54" s="23">
        <v>16.58978392024035</v>
      </c>
      <c r="AE54" s="23">
        <v>15.541083711586674</v>
      </c>
      <c r="AP54" s="23" t="s">
        <v>72</v>
      </c>
      <c r="AQ54" s="23" t="s">
        <v>182</v>
      </c>
      <c r="AR54" s="23">
        <v>-3.11</v>
      </c>
      <c r="AS54" s="23">
        <v>-3.1753</v>
      </c>
    </row>
    <row r="55" spans="2:45" x14ac:dyDescent="0.25">
      <c r="B55" s="23" t="s">
        <v>16</v>
      </c>
      <c r="C55" s="23" t="s">
        <v>181</v>
      </c>
      <c r="D55" s="23">
        <v>-4.085</v>
      </c>
      <c r="E55" s="23">
        <v>-4.1013000000000002</v>
      </c>
      <c r="F55" s="23">
        <v>-1.6299999999999999E-2</v>
      </c>
      <c r="G55" s="23">
        <v>-4.1067</v>
      </c>
      <c r="H55" s="23">
        <v>-2.1700000000000001E-2</v>
      </c>
      <c r="I55" s="23">
        <v>0.24829999999999999</v>
      </c>
      <c r="J55" s="23">
        <v>-0.2157</v>
      </c>
      <c r="K55" s="23">
        <v>-0.28689999999999999</v>
      </c>
      <c r="L55" s="23">
        <f t="shared" si="0"/>
        <v>1.6551144921583279E-2</v>
      </c>
      <c r="M55" s="23">
        <f t="shared" si="1"/>
        <v>41.879107689768148</v>
      </c>
      <c r="N55" s="23">
        <f t="shared" si="2"/>
        <v>1.6823139315963402E-2</v>
      </c>
      <c r="O55" s="23">
        <f t="shared" si="3"/>
        <v>41.202011559294469</v>
      </c>
      <c r="V55" s="23">
        <v>0.3</v>
      </c>
      <c r="W55" s="23">
        <v>2.5</v>
      </c>
      <c r="Y55" s="23">
        <v>1</v>
      </c>
      <c r="Z55" s="23">
        <f t="shared" si="4"/>
        <v>1.6823139315963402E-2</v>
      </c>
      <c r="AA55" s="23">
        <f t="shared" si="5"/>
        <v>1.6551144921583279E-2</v>
      </c>
      <c r="AB55" s="23">
        <f t="shared" si="6"/>
        <v>41.202011559294469</v>
      </c>
      <c r="AC55" s="23">
        <f t="shared" si="7"/>
        <v>41.879107689768148</v>
      </c>
      <c r="AD55" s="23">
        <v>41.879107689768148</v>
      </c>
      <c r="AE55" s="23">
        <v>41.202011559294469</v>
      </c>
      <c r="AP55" s="23" t="s">
        <v>16</v>
      </c>
      <c r="AQ55" s="23" t="s">
        <v>181</v>
      </c>
      <c r="AR55" s="23">
        <v>-4.085</v>
      </c>
      <c r="AS55" s="23">
        <v>-4.1013000000000002</v>
      </c>
    </row>
    <row r="56" spans="2:45" x14ac:dyDescent="0.25">
      <c r="B56" s="23" t="s">
        <v>17</v>
      </c>
      <c r="C56" s="23" t="s">
        <v>181</v>
      </c>
      <c r="D56" s="23">
        <v>-4.07</v>
      </c>
      <c r="E56" s="23">
        <v>-4.1235999999999997</v>
      </c>
      <c r="F56" s="23">
        <v>-5.3600000000000002E-2</v>
      </c>
      <c r="G56" s="23">
        <v>-4.1414</v>
      </c>
      <c r="H56" s="23">
        <v>-7.1400000000000005E-2</v>
      </c>
      <c r="I56" s="23">
        <v>0.25009999999999999</v>
      </c>
      <c r="J56" s="23">
        <v>-0.70960000000000001</v>
      </c>
      <c r="K56" s="23">
        <v>-0.94620000000000004</v>
      </c>
      <c r="L56" s="23">
        <f t="shared" si="0"/>
        <v>1.6186139328208702E-2</v>
      </c>
      <c r="M56" s="23">
        <f t="shared" si="1"/>
        <v>42.823502658966355</v>
      </c>
      <c r="N56" s="23">
        <f t="shared" si="2"/>
        <v>1.7077388507484793E-2</v>
      </c>
      <c r="O56" s="23">
        <f t="shared" si="3"/>
        <v>40.588593522724395</v>
      </c>
      <c r="V56" s="23">
        <v>0.3</v>
      </c>
      <c r="W56" s="23">
        <v>3</v>
      </c>
      <c r="Y56" s="23">
        <v>2</v>
      </c>
      <c r="Z56" s="23">
        <f t="shared" si="4"/>
        <v>1.7077388507484793E-2</v>
      </c>
      <c r="AA56" s="23">
        <f t="shared" si="5"/>
        <v>1.6186139328208702E-2</v>
      </c>
      <c r="AB56" s="23">
        <f t="shared" si="6"/>
        <v>40.588593522724395</v>
      </c>
      <c r="AC56" s="23">
        <f t="shared" si="7"/>
        <v>42.823502658966355</v>
      </c>
      <c r="AD56" s="23">
        <v>42.823502658966355</v>
      </c>
      <c r="AE56" s="23">
        <v>40.588593522724395</v>
      </c>
      <c r="AP56" s="23" t="s">
        <v>17</v>
      </c>
      <c r="AQ56" s="23" t="s">
        <v>181</v>
      </c>
      <c r="AR56" s="23">
        <v>-4.07</v>
      </c>
      <c r="AS56" s="23">
        <v>-4.1235999999999997</v>
      </c>
    </row>
    <row r="57" spans="2:45" x14ac:dyDescent="0.25">
      <c r="B57" s="23" t="s">
        <v>19</v>
      </c>
      <c r="C57" s="23" t="s">
        <v>181</v>
      </c>
      <c r="D57" s="23">
        <v>-3.899</v>
      </c>
      <c r="E57" s="23">
        <v>-3.9416000000000002</v>
      </c>
      <c r="F57" s="23">
        <v>-4.2599999999999999E-2</v>
      </c>
      <c r="G57" s="23">
        <v>-3.9483000000000001</v>
      </c>
      <c r="H57" s="23">
        <v>-4.9299999999999997E-2</v>
      </c>
      <c r="I57" s="23">
        <v>0.1358</v>
      </c>
      <c r="J57" s="23">
        <v>-0.52569999999999995</v>
      </c>
      <c r="K57" s="23">
        <v>-0.60819999999999996</v>
      </c>
      <c r="L57" s="23">
        <f t="shared" si="0"/>
        <v>1.9417122482236305E-2</v>
      </c>
      <c r="M57" s="23">
        <f t="shared" si="1"/>
        <v>35.69772921781118</v>
      </c>
      <c r="N57" s="23">
        <f t="shared" si="2"/>
        <v>2.0262163481580411E-2</v>
      </c>
      <c r="O57" s="23">
        <f t="shared" si="3"/>
        <v>34.208942257822564</v>
      </c>
      <c r="V57" s="23">
        <v>0.3</v>
      </c>
      <c r="W57" s="23">
        <v>2</v>
      </c>
      <c r="Y57" s="23">
        <v>4</v>
      </c>
      <c r="Z57" s="23">
        <f t="shared" si="4"/>
        <v>2.0262163481580411E-2</v>
      </c>
      <c r="AA57" s="23">
        <f t="shared" si="5"/>
        <v>1.9417122482236305E-2</v>
      </c>
      <c r="AB57" s="23">
        <f t="shared" si="6"/>
        <v>34.208942257822564</v>
      </c>
      <c r="AC57" s="23">
        <f t="shared" si="7"/>
        <v>35.69772921781118</v>
      </c>
      <c r="AD57" s="23">
        <v>35.69772921781118</v>
      </c>
      <c r="AE57" s="23">
        <v>34.208942257822564</v>
      </c>
      <c r="AP57" s="23" t="s">
        <v>19</v>
      </c>
      <c r="AQ57" s="23" t="s">
        <v>181</v>
      </c>
      <c r="AR57" s="23">
        <v>-3.899</v>
      </c>
      <c r="AS57" s="23">
        <v>-3.9416000000000002</v>
      </c>
    </row>
    <row r="58" spans="2:45" x14ac:dyDescent="0.25">
      <c r="B58" s="23" t="s">
        <v>20</v>
      </c>
      <c r="C58" s="23" t="s">
        <v>181</v>
      </c>
      <c r="D58" s="23">
        <v>-3.8639999999999999</v>
      </c>
      <c r="E58" s="23">
        <v>-3.8513999999999999</v>
      </c>
      <c r="F58" s="23">
        <v>1.26E-2</v>
      </c>
      <c r="G58" s="23">
        <v>-3.8498000000000001</v>
      </c>
      <c r="H58" s="23">
        <v>1.4200000000000001E-2</v>
      </c>
      <c r="I58" s="23">
        <v>0.1075</v>
      </c>
      <c r="J58" s="23">
        <v>0.1535</v>
      </c>
      <c r="K58" s="23">
        <v>0.17199999999999999</v>
      </c>
      <c r="L58" s="23">
        <f t="shared" si="0"/>
        <v>2.1249965651776625E-2</v>
      </c>
      <c r="M58" s="23">
        <f t="shared" si="1"/>
        <v>32.618743574392276</v>
      </c>
      <c r="N58" s="23">
        <f t="shared" si="2"/>
        <v>2.0983895844444669E-2</v>
      </c>
      <c r="O58" s="23">
        <f t="shared" si="3"/>
        <v>33.03233992859581</v>
      </c>
      <c r="V58" s="23">
        <v>0.3</v>
      </c>
      <c r="W58" s="23">
        <v>1</v>
      </c>
      <c r="Y58" s="23">
        <v>5</v>
      </c>
      <c r="Z58" s="23">
        <f t="shared" si="4"/>
        <v>2.0983895844444669E-2</v>
      </c>
      <c r="AA58" s="23">
        <f t="shared" si="5"/>
        <v>2.1249965651776625E-2</v>
      </c>
      <c r="AB58" s="23">
        <f t="shared" si="6"/>
        <v>33.03233992859581</v>
      </c>
      <c r="AC58" s="23">
        <f t="shared" si="7"/>
        <v>32.618743574392276</v>
      </c>
      <c r="AD58" s="23">
        <v>32.618743574392276</v>
      </c>
      <c r="AE58" s="23">
        <v>33.03233992859581</v>
      </c>
      <c r="AP58" s="23" t="s">
        <v>20</v>
      </c>
      <c r="AQ58" s="23" t="s">
        <v>181</v>
      </c>
      <c r="AR58" s="23">
        <v>-3.8639999999999999</v>
      </c>
      <c r="AS58" s="23">
        <v>-3.8513999999999999</v>
      </c>
    </row>
    <row r="59" spans="2:45" x14ac:dyDescent="0.25">
      <c r="B59" s="23" t="s">
        <v>22</v>
      </c>
      <c r="C59" s="23" t="s">
        <v>181</v>
      </c>
      <c r="D59" s="23">
        <v>-3.835</v>
      </c>
      <c r="E59" s="23">
        <v>-3.7309999999999999</v>
      </c>
      <c r="F59" s="23">
        <v>0.104</v>
      </c>
      <c r="G59" s="23">
        <v>-3.72</v>
      </c>
      <c r="H59" s="23">
        <v>0.115</v>
      </c>
      <c r="I59" s="23">
        <v>9.5399999999999999E-2</v>
      </c>
      <c r="J59" s="23">
        <v>1.2546999999999999</v>
      </c>
      <c r="K59" s="23">
        <v>1.3871</v>
      </c>
      <c r="L59" s="23">
        <f t="shared" si="0"/>
        <v>2.3968854993292581E-2</v>
      </c>
      <c r="M59" s="23">
        <f t="shared" si="1"/>
        <v>28.918660518156369</v>
      </c>
      <c r="N59" s="23">
        <f t="shared" si="2"/>
        <v>2.1601338470175833E-2</v>
      </c>
      <c r="O59" s="23">
        <f t="shared" si="3"/>
        <v>32.088158866495604</v>
      </c>
      <c r="V59" s="23">
        <v>0.3</v>
      </c>
      <c r="W59" s="23">
        <v>1.2</v>
      </c>
      <c r="Y59" s="23">
        <v>7</v>
      </c>
      <c r="Z59" s="23">
        <f t="shared" si="4"/>
        <v>2.1601338470175833E-2</v>
      </c>
      <c r="AA59" s="23">
        <f t="shared" si="5"/>
        <v>2.3968854993292581E-2</v>
      </c>
      <c r="AB59" s="23">
        <f t="shared" si="6"/>
        <v>32.088158866495604</v>
      </c>
      <c r="AC59" s="23">
        <f t="shared" si="7"/>
        <v>28.918660518156369</v>
      </c>
      <c r="AD59" s="23">
        <v>28.918660518156369</v>
      </c>
      <c r="AE59" s="23">
        <v>32.088158866495604</v>
      </c>
      <c r="AP59" s="23" t="s">
        <v>22</v>
      </c>
      <c r="AQ59" s="23" t="s">
        <v>181</v>
      </c>
      <c r="AR59" s="23">
        <v>-3.835</v>
      </c>
      <c r="AS59" s="23">
        <v>-3.7309999999999999</v>
      </c>
    </row>
    <row r="60" spans="2:45" x14ac:dyDescent="0.25">
      <c r="B60" s="23" t="s">
        <v>23</v>
      </c>
      <c r="C60" s="23" t="s">
        <v>181</v>
      </c>
      <c r="D60" s="23">
        <v>-3.83</v>
      </c>
      <c r="E60" s="23">
        <v>-3.8431999999999999</v>
      </c>
      <c r="F60" s="23">
        <v>-1.32E-2</v>
      </c>
      <c r="G60" s="23">
        <v>-3.8447</v>
      </c>
      <c r="H60" s="23">
        <v>-1.47E-2</v>
      </c>
      <c r="I60" s="23">
        <v>0.1072</v>
      </c>
      <c r="J60" s="23">
        <v>-0.15970000000000001</v>
      </c>
      <c r="K60" s="23">
        <v>-0.17879999999999999</v>
      </c>
      <c r="L60" s="23">
        <f t="shared" si="0"/>
        <v>2.1424931750734646E-2</v>
      </c>
      <c r="M60" s="23">
        <f t="shared" si="1"/>
        <v>32.352363527887448</v>
      </c>
      <c r="N60" s="23">
        <f t="shared" si="2"/>
        <v>2.1709615629848571E-2</v>
      </c>
      <c r="O60" s="23">
        <f t="shared" si="3"/>
        <v>31.928118506480445</v>
      </c>
      <c r="V60" s="23">
        <v>0.3</v>
      </c>
      <c r="W60" s="23">
        <v>0.12880708894596338</v>
      </c>
      <c r="Y60" s="23">
        <v>8</v>
      </c>
      <c r="Z60" s="23">
        <f t="shared" si="4"/>
        <v>2.1709615629848571E-2</v>
      </c>
      <c r="AA60" s="23">
        <f t="shared" si="5"/>
        <v>2.1424931750734646E-2</v>
      </c>
      <c r="AB60" s="23">
        <f t="shared" si="6"/>
        <v>31.928118506480445</v>
      </c>
      <c r="AC60" s="23">
        <f t="shared" si="7"/>
        <v>32.352363527887448</v>
      </c>
      <c r="AD60" s="23">
        <v>32.352363527887448</v>
      </c>
      <c r="AE60" s="23">
        <v>31.928118506480445</v>
      </c>
      <c r="AP60" s="23" t="s">
        <v>23</v>
      </c>
      <c r="AQ60" s="23" t="s">
        <v>181</v>
      </c>
      <c r="AR60" s="23">
        <v>-3.83</v>
      </c>
      <c r="AS60" s="23">
        <v>-3.8431999999999999</v>
      </c>
    </row>
    <row r="61" spans="2:45" x14ac:dyDescent="0.25">
      <c r="B61" s="23" t="s">
        <v>25</v>
      </c>
      <c r="C61" s="23" t="s">
        <v>181</v>
      </c>
      <c r="D61" s="23">
        <v>-3.802</v>
      </c>
      <c r="E61" s="23">
        <v>-3.7719999999999998</v>
      </c>
      <c r="F61" s="23">
        <v>0.03</v>
      </c>
      <c r="G61" s="23">
        <v>-3.7690999999999999</v>
      </c>
      <c r="H61" s="23">
        <v>3.2899999999999999E-2</v>
      </c>
      <c r="I61" s="23">
        <v>8.72E-2</v>
      </c>
      <c r="J61" s="23">
        <v>0.3604</v>
      </c>
      <c r="K61" s="23">
        <v>0.39489999999999997</v>
      </c>
      <c r="L61" s="23">
        <f t="shared" si="0"/>
        <v>2.3006005234056975E-2</v>
      </c>
      <c r="M61" s="23">
        <f t="shared" si="1"/>
        <v>30.128967350396138</v>
      </c>
      <c r="N61" s="23">
        <f t="shared" si="2"/>
        <v>2.2326075024184187E-2</v>
      </c>
      <c r="O61" s="23">
        <f t="shared" si="3"/>
        <v>31.046531009553188</v>
      </c>
      <c r="V61" s="23">
        <v>0.3</v>
      </c>
      <c r="W61" s="23">
        <v>0.38137368087599988</v>
      </c>
      <c r="Y61" s="23">
        <v>10</v>
      </c>
      <c r="Z61" s="23">
        <f t="shared" si="4"/>
        <v>2.2326075024184187E-2</v>
      </c>
      <c r="AA61" s="23">
        <f t="shared" si="5"/>
        <v>2.3006005234056975E-2</v>
      </c>
      <c r="AB61" s="23">
        <f t="shared" si="6"/>
        <v>31.046531009553188</v>
      </c>
      <c r="AC61" s="23">
        <f t="shared" si="7"/>
        <v>30.128967350396138</v>
      </c>
      <c r="AD61" s="23">
        <v>30.128967350396138</v>
      </c>
      <c r="AE61" s="23">
        <v>31.046531009553188</v>
      </c>
      <c r="AP61" s="23" t="s">
        <v>25</v>
      </c>
      <c r="AQ61" s="23" t="s">
        <v>181</v>
      </c>
      <c r="AR61" s="23">
        <v>-3.802</v>
      </c>
      <c r="AS61" s="23">
        <v>-3.7719999999999998</v>
      </c>
    </row>
    <row r="62" spans="2:45" x14ac:dyDescent="0.25">
      <c r="B62" s="23" t="s">
        <v>26</v>
      </c>
      <c r="C62" s="23" t="s">
        <v>181</v>
      </c>
      <c r="D62" s="23">
        <v>-3.7639999999999998</v>
      </c>
      <c r="E62" s="23">
        <v>-3.8254999999999999</v>
      </c>
      <c r="F62" s="23">
        <v>-6.1499999999999999E-2</v>
      </c>
      <c r="G62" s="23">
        <v>-3.8315999999999999</v>
      </c>
      <c r="H62" s="23">
        <v>-6.7599999999999993E-2</v>
      </c>
      <c r="I62" s="23">
        <v>9.0800000000000006E-2</v>
      </c>
      <c r="J62" s="23">
        <v>-0.73980000000000001</v>
      </c>
      <c r="K62" s="23">
        <v>-0.81359999999999999</v>
      </c>
      <c r="L62" s="23">
        <f t="shared" si="0"/>
        <v>2.1807529040127196E-2</v>
      </c>
      <c r="M62" s="23">
        <f t="shared" si="1"/>
        <v>31.784764761037888</v>
      </c>
      <c r="N62" s="23">
        <f t="shared" si="2"/>
        <v>2.3190791435208684E-2</v>
      </c>
      <c r="O62" s="23">
        <f t="shared" si="3"/>
        <v>29.88889717267676</v>
      </c>
      <c r="V62" s="23">
        <v>0.3</v>
      </c>
      <c r="W62" s="23">
        <v>0.82821846270890287</v>
      </c>
      <c r="Y62" s="23">
        <v>11</v>
      </c>
      <c r="Z62" s="23">
        <f t="shared" si="4"/>
        <v>2.3190791435208684E-2</v>
      </c>
      <c r="AA62" s="23">
        <f t="shared" si="5"/>
        <v>2.1807529040127196E-2</v>
      </c>
      <c r="AB62" s="23">
        <f t="shared" si="6"/>
        <v>29.88889717267676</v>
      </c>
      <c r="AC62" s="23">
        <f t="shared" si="7"/>
        <v>31.784764761037888</v>
      </c>
      <c r="AD62" s="23">
        <v>31.784764761037888</v>
      </c>
      <c r="AE62" s="23">
        <v>29.88889717267676</v>
      </c>
      <c r="AP62" s="23" t="s">
        <v>26</v>
      </c>
      <c r="AQ62" s="23" t="s">
        <v>181</v>
      </c>
      <c r="AR62" s="23">
        <v>-3.7639999999999998</v>
      </c>
      <c r="AS62" s="23">
        <v>-3.8254999999999999</v>
      </c>
    </row>
    <row r="63" spans="2:45" x14ac:dyDescent="0.25">
      <c r="B63" s="23" t="s">
        <v>28</v>
      </c>
      <c r="C63" s="23" t="s">
        <v>181</v>
      </c>
      <c r="D63" s="23">
        <v>-3.7450000000000001</v>
      </c>
      <c r="E63" s="23">
        <v>-3.7656999999999998</v>
      </c>
      <c r="F63" s="23">
        <v>-2.07E-2</v>
      </c>
      <c r="G63" s="23">
        <v>-3.774</v>
      </c>
      <c r="H63" s="23">
        <v>-2.9000000000000001E-2</v>
      </c>
      <c r="I63" s="23">
        <v>0.28860000000000002</v>
      </c>
      <c r="J63" s="23">
        <v>-0.28079999999999999</v>
      </c>
      <c r="K63" s="23">
        <v>-0.39479999999999998</v>
      </c>
      <c r="L63" s="23">
        <f t="shared" si="0"/>
        <v>2.3151400581481126E-2</v>
      </c>
      <c r="M63" s="23">
        <f t="shared" si="1"/>
        <v>29.93975151181116</v>
      </c>
      <c r="N63" s="23">
        <f t="shared" si="2"/>
        <v>2.3635629047678443E-2</v>
      </c>
      <c r="O63" s="23">
        <f t="shared" si="3"/>
        <v>29.326369066027805</v>
      </c>
      <c r="V63" s="23">
        <v>0.3</v>
      </c>
      <c r="W63" s="23">
        <v>0.64605276457334904</v>
      </c>
      <c r="Y63" s="23">
        <v>13</v>
      </c>
      <c r="Z63" s="23">
        <f t="shared" si="4"/>
        <v>2.3635629047678443E-2</v>
      </c>
      <c r="AA63" s="23">
        <f t="shared" si="5"/>
        <v>2.3151400581481126E-2</v>
      </c>
      <c r="AB63" s="23">
        <f t="shared" si="6"/>
        <v>29.326369066027805</v>
      </c>
      <c r="AC63" s="23">
        <f t="shared" si="7"/>
        <v>29.93975151181116</v>
      </c>
      <c r="AD63" s="23">
        <v>29.93975151181116</v>
      </c>
      <c r="AE63" s="23">
        <v>29.326369066027805</v>
      </c>
      <c r="AP63" s="23" t="s">
        <v>28</v>
      </c>
      <c r="AQ63" s="23" t="s">
        <v>181</v>
      </c>
      <c r="AR63" s="23">
        <v>-3.7450000000000001</v>
      </c>
      <c r="AS63" s="23">
        <v>-3.7656999999999998</v>
      </c>
    </row>
    <row r="64" spans="2:45" x14ac:dyDescent="0.25">
      <c r="B64" s="23" t="s">
        <v>30</v>
      </c>
      <c r="C64" s="23" t="s">
        <v>181</v>
      </c>
      <c r="D64" s="23">
        <v>-3.6819999999999999</v>
      </c>
      <c r="E64" s="23">
        <v>-3.6568000000000001</v>
      </c>
      <c r="F64" s="23">
        <v>2.52E-2</v>
      </c>
      <c r="G64" s="23">
        <v>-3.6535000000000002</v>
      </c>
      <c r="H64" s="23">
        <v>2.8500000000000001E-2</v>
      </c>
      <c r="I64" s="23">
        <v>0.1157</v>
      </c>
      <c r="J64" s="23">
        <v>0.30719999999999997</v>
      </c>
      <c r="K64" s="23">
        <v>0.34739999999999999</v>
      </c>
      <c r="L64" s="23">
        <f t="shared" si="0"/>
        <v>2.5814988658195783E-2</v>
      </c>
      <c r="M64" s="23">
        <f t="shared" si="1"/>
        <v>26.850570795811056</v>
      </c>
      <c r="N64" s="23">
        <f t="shared" si="2"/>
        <v>2.5172579297892607E-2</v>
      </c>
      <c r="O64" s="23">
        <f t="shared" si="3"/>
        <v>27.535802841545685</v>
      </c>
      <c r="V64" s="23">
        <v>0.3</v>
      </c>
      <c r="W64" s="23">
        <v>0.8705270153001049</v>
      </c>
      <c r="Y64" s="23">
        <v>15</v>
      </c>
      <c r="Z64" s="23">
        <f t="shared" si="4"/>
        <v>2.5172579297892607E-2</v>
      </c>
      <c r="AA64" s="23">
        <f t="shared" si="5"/>
        <v>2.5814988658195783E-2</v>
      </c>
      <c r="AB64" s="23">
        <f t="shared" si="6"/>
        <v>27.535802841545685</v>
      </c>
      <c r="AC64" s="23">
        <f t="shared" si="7"/>
        <v>26.850570795811056</v>
      </c>
      <c r="AD64" s="23">
        <v>26.850570795811056</v>
      </c>
      <c r="AE64" s="23">
        <v>27.535802841545685</v>
      </c>
      <c r="AP64" s="23" t="s">
        <v>30</v>
      </c>
      <c r="AQ64" s="23" t="s">
        <v>181</v>
      </c>
      <c r="AR64" s="23">
        <v>-3.6819999999999999</v>
      </c>
      <c r="AS64" s="23">
        <v>-3.6568000000000001</v>
      </c>
    </row>
    <row r="65" spans="2:45" x14ac:dyDescent="0.25">
      <c r="B65" s="23" t="s">
        <v>32</v>
      </c>
      <c r="C65" s="23" t="s">
        <v>181</v>
      </c>
      <c r="D65" s="23">
        <v>-3.63</v>
      </c>
      <c r="E65" s="23">
        <v>-3.5316000000000001</v>
      </c>
      <c r="F65" s="23">
        <v>9.8400000000000001E-2</v>
      </c>
      <c r="G65" s="23">
        <v>-3.512</v>
      </c>
      <c r="H65" s="23">
        <v>0.11799999999999999</v>
      </c>
      <c r="I65" s="23">
        <v>0.16589999999999999</v>
      </c>
      <c r="J65" s="23">
        <v>1.2361</v>
      </c>
      <c r="K65" s="23">
        <v>1.4819</v>
      </c>
      <c r="L65" s="23">
        <f t="shared" si="0"/>
        <v>2.9258065491948305E-2</v>
      </c>
      <c r="M65" s="23">
        <f t="shared" si="1"/>
        <v>23.690806924698983</v>
      </c>
      <c r="N65" s="23">
        <f t="shared" si="2"/>
        <v>2.6516184408894181E-2</v>
      </c>
      <c r="O65" s="23">
        <f t="shared" si="3"/>
        <v>26.140532509173781</v>
      </c>
      <c r="V65" s="23">
        <v>0.3</v>
      </c>
      <c r="W65" s="23">
        <v>0.61372949057096926</v>
      </c>
      <c r="Y65" s="23">
        <v>17</v>
      </c>
      <c r="Z65" s="23">
        <f t="shared" si="4"/>
        <v>2.6516184408894181E-2</v>
      </c>
      <c r="AA65" s="23">
        <f t="shared" si="5"/>
        <v>2.9258065491948305E-2</v>
      </c>
      <c r="AB65" s="23">
        <f t="shared" si="6"/>
        <v>26.140532509173781</v>
      </c>
      <c r="AC65" s="23">
        <f t="shared" si="7"/>
        <v>23.690806924698983</v>
      </c>
      <c r="AD65" s="23">
        <v>23.690806924698983</v>
      </c>
      <c r="AE65" s="23">
        <v>26.140532509173781</v>
      </c>
      <c r="AP65" s="23" t="s">
        <v>32</v>
      </c>
      <c r="AQ65" s="23" t="s">
        <v>181</v>
      </c>
      <c r="AR65" s="23">
        <v>-3.63</v>
      </c>
      <c r="AS65" s="23">
        <v>-3.5316000000000001</v>
      </c>
    </row>
    <row r="66" spans="2:45" x14ac:dyDescent="0.25">
      <c r="B66" s="23" t="s">
        <v>34</v>
      </c>
      <c r="C66" s="23" t="s">
        <v>181</v>
      </c>
      <c r="D66" s="23">
        <v>-3.6080000000000001</v>
      </c>
      <c r="E66" s="23">
        <v>-3.4975000000000001</v>
      </c>
      <c r="F66" s="23">
        <v>0.1105</v>
      </c>
      <c r="G66" s="23">
        <v>-3.4901</v>
      </c>
      <c r="H66" s="23">
        <v>0.1179</v>
      </c>
      <c r="I66" s="23">
        <v>6.2300000000000001E-2</v>
      </c>
      <c r="J66" s="23">
        <v>1.3089</v>
      </c>
      <c r="K66" s="23">
        <v>1.3958999999999999</v>
      </c>
      <c r="L66" s="23">
        <f t="shared" si="0"/>
        <v>3.0272971326385685E-2</v>
      </c>
      <c r="M66" s="23">
        <f t="shared" si="1"/>
        <v>22.896569123883907</v>
      </c>
      <c r="N66" s="23">
        <f t="shared" si="2"/>
        <v>2.7106004699864013E-2</v>
      </c>
      <c r="O66" s="23">
        <f t="shared" si="3"/>
        <v>25.57172066613796</v>
      </c>
      <c r="V66" s="23">
        <v>0.3</v>
      </c>
      <c r="W66" s="23">
        <v>0.22806889699540511</v>
      </c>
      <c r="Y66" s="23">
        <v>19</v>
      </c>
      <c r="Z66" s="23">
        <f t="shared" si="4"/>
        <v>2.7106004699864013E-2</v>
      </c>
      <c r="AA66" s="23">
        <f t="shared" si="5"/>
        <v>3.0272971326385685E-2</v>
      </c>
      <c r="AB66" s="23">
        <f t="shared" si="6"/>
        <v>25.57172066613796</v>
      </c>
      <c r="AC66" s="23">
        <f t="shared" si="7"/>
        <v>22.896569123883907</v>
      </c>
      <c r="AD66" s="23">
        <v>22.896569123883907</v>
      </c>
      <c r="AE66" s="23">
        <v>25.57172066613796</v>
      </c>
      <c r="AP66" s="23" t="s">
        <v>34</v>
      </c>
      <c r="AQ66" s="23" t="s">
        <v>181</v>
      </c>
      <c r="AR66" s="23">
        <v>-3.6080000000000001</v>
      </c>
      <c r="AS66" s="23">
        <v>-3.4975000000000001</v>
      </c>
    </row>
    <row r="67" spans="2:45" x14ac:dyDescent="0.25">
      <c r="B67" s="23" t="s">
        <v>35</v>
      </c>
      <c r="C67" s="23" t="s">
        <v>181</v>
      </c>
      <c r="D67" s="23">
        <v>-3.597</v>
      </c>
      <c r="E67" s="23">
        <v>-3.5419999999999998</v>
      </c>
      <c r="F67" s="23">
        <v>5.5E-2</v>
      </c>
      <c r="G67" s="23">
        <v>-3.5394000000000001</v>
      </c>
      <c r="H67" s="23">
        <v>5.7599999999999998E-2</v>
      </c>
      <c r="I67" s="23">
        <v>4.58E-2</v>
      </c>
      <c r="J67" s="23">
        <v>0.64549999999999996</v>
      </c>
      <c r="K67" s="23">
        <v>0.67649999999999999</v>
      </c>
      <c r="L67" s="23">
        <f t="shared" si="0"/>
        <v>2.8955358416021728E-2</v>
      </c>
      <c r="M67" s="23">
        <f t="shared" si="1"/>
        <v>23.938476968615575</v>
      </c>
      <c r="N67" s="23">
        <f t="shared" si="2"/>
        <v>2.7405816694434475E-2</v>
      </c>
      <c r="O67" s="23">
        <f t="shared" si="3"/>
        <v>25.291973170816267</v>
      </c>
      <c r="V67" s="23">
        <v>0.3</v>
      </c>
      <c r="W67" s="23">
        <v>0.62762676996402378</v>
      </c>
      <c r="Y67" s="23">
        <v>20</v>
      </c>
      <c r="Z67" s="23">
        <f t="shared" si="4"/>
        <v>2.7405816694434475E-2</v>
      </c>
      <c r="AA67" s="23">
        <f t="shared" si="5"/>
        <v>2.8955358416021728E-2</v>
      </c>
      <c r="AB67" s="23">
        <f t="shared" si="6"/>
        <v>25.291973170816267</v>
      </c>
      <c r="AC67" s="23">
        <f t="shared" si="7"/>
        <v>23.938476968615575</v>
      </c>
      <c r="AD67" s="23">
        <v>23.938476968615575</v>
      </c>
      <c r="AE67" s="23">
        <v>25.291973170816267</v>
      </c>
      <c r="AP67" s="23" t="s">
        <v>35</v>
      </c>
      <c r="AQ67" s="23" t="s">
        <v>181</v>
      </c>
      <c r="AR67" s="23">
        <v>-3.597</v>
      </c>
      <c r="AS67" s="23">
        <v>-3.5419999999999998</v>
      </c>
    </row>
    <row r="68" spans="2:45" x14ac:dyDescent="0.25">
      <c r="B68" s="23" t="s">
        <v>37</v>
      </c>
      <c r="C68" s="23" t="s">
        <v>181</v>
      </c>
      <c r="D68" s="23">
        <v>-3.585</v>
      </c>
      <c r="E68" s="23">
        <v>-3.5817999999999999</v>
      </c>
      <c r="F68" s="23">
        <v>3.2000000000000002E-3</v>
      </c>
      <c r="G68" s="23">
        <v>-3.5815000000000001</v>
      </c>
      <c r="H68" s="23">
        <v>3.5000000000000001E-3</v>
      </c>
      <c r="I68" s="23">
        <v>7.7700000000000005E-2</v>
      </c>
      <c r="J68" s="23">
        <v>3.8199999999999998E-2</v>
      </c>
      <c r="K68" s="23">
        <v>4.1399999999999999E-2</v>
      </c>
      <c r="L68" s="23">
        <f t="shared" si="0"/>
        <v>2.7825567129935759E-2</v>
      </c>
      <c r="M68" s="23">
        <f t="shared" si="1"/>
        <v>24.910442160017372</v>
      </c>
      <c r="N68" s="23">
        <f t="shared" si="2"/>
        <v>2.7736667630180466E-2</v>
      </c>
      <c r="O68" s="23">
        <f t="shared" si="3"/>
        <v>24.990283252546419</v>
      </c>
      <c r="V68" s="23">
        <v>0.3</v>
      </c>
      <c r="W68" s="23">
        <v>3.2253592119769414E-2</v>
      </c>
      <c r="Y68" s="23">
        <v>22</v>
      </c>
      <c r="Z68" s="23">
        <f t="shared" ref="Z68:Z94" si="9">EXP(D68)</f>
        <v>2.7736667630180466E-2</v>
      </c>
      <c r="AA68" s="23">
        <f t="shared" si="5"/>
        <v>2.7825567129935759E-2</v>
      </c>
      <c r="AB68" s="23">
        <f t="shared" si="6"/>
        <v>24.990283252546419</v>
      </c>
      <c r="AC68" s="23">
        <f t="shared" si="7"/>
        <v>24.910442160017372</v>
      </c>
      <c r="AD68" s="23">
        <v>24.910442160017372</v>
      </c>
      <c r="AE68" s="23">
        <v>24.990283252546419</v>
      </c>
      <c r="AP68" s="23" t="s">
        <v>37</v>
      </c>
      <c r="AQ68" s="23" t="s">
        <v>181</v>
      </c>
      <c r="AR68" s="23">
        <v>-3.585</v>
      </c>
      <c r="AS68" s="23">
        <v>-3.5817999999999999</v>
      </c>
    </row>
    <row r="69" spans="2:45" x14ac:dyDescent="0.25">
      <c r="B69" s="23" t="s">
        <v>38</v>
      </c>
      <c r="C69" s="23" t="s">
        <v>181</v>
      </c>
      <c r="D69" s="23">
        <v>-3.5760000000000001</v>
      </c>
      <c r="E69" s="23">
        <v>-3.3841000000000001</v>
      </c>
      <c r="F69" s="23">
        <v>0.19189999999999999</v>
      </c>
      <c r="G69" s="23">
        <v>-3.3552</v>
      </c>
      <c r="H69" s="23">
        <v>0.2208</v>
      </c>
      <c r="I69" s="23">
        <v>0.13100000000000001</v>
      </c>
      <c r="J69" s="23">
        <v>2.3609</v>
      </c>
      <c r="K69" s="23">
        <v>2.7168999999999999</v>
      </c>
      <c r="L69" s="23">
        <f t="shared" si="0"/>
        <v>3.3908145948347637E-2</v>
      </c>
      <c r="M69" s="23">
        <f t="shared" si="1"/>
        <v>20.441907428846687</v>
      </c>
      <c r="N69" s="23">
        <f t="shared" si="2"/>
        <v>2.7987424351492405E-2</v>
      </c>
      <c r="O69" s="23">
        <f t="shared" si="3"/>
        <v>24.766379780245259</v>
      </c>
      <c r="V69" s="23">
        <v>0.3</v>
      </c>
      <c r="W69" s="23">
        <v>0.85284061162667535</v>
      </c>
      <c r="Y69" s="23">
        <v>23</v>
      </c>
      <c r="Z69" s="23">
        <f t="shared" si="9"/>
        <v>2.7987424351492405E-2</v>
      </c>
      <c r="AA69" s="23">
        <f t="shared" si="5"/>
        <v>3.3908145948347637E-2</v>
      </c>
      <c r="AB69" s="23">
        <f t="shared" si="6"/>
        <v>24.766379780245259</v>
      </c>
      <c r="AC69" s="23">
        <f t="shared" si="7"/>
        <v>20.441907428846687</v>
      </c>
      <c r="AD69" s="23">
        <v>20.441907428846687</v>
      </c>
      <c r="AE69" s="23">
        <v>24.766379780245259</v>
      </c>
      <c r="AP69" s="23" t="s">
        <v>38</v>
      </c>
      <c r="AQ69" s="23" t="s">
        <v>181</v>
      </c>
      <c r="AR69" s="23">
        <v>-3.5760000000000001</v>
      </c>
      <c r="AS69" s="23">
        <v>-3.3841000000000001</v>
      </c>
    </row>
    <row r="70" spans="2:45" x14ac:dyDescent="0.25">
      <c r="B70" s="23" t="s">
        <v>40</v>
      </c>
      <c r="C70" s="23" t="s">
        <v>181</v>
      </c>
      <c r="D70" s="23">
        <v>-3.57</v>
      </c>
      <c r="E70" s="23">
        <v>-3.6412</v>
      </c>
      <c r="F70" s="23">
        <v>-7.1199999999999999E-2</v>
      </c>
      <c r="G70" s="23">
        <v>-3.6496</v>
      </c>
      <c r="H70" s="23">
        <v>-7.9600000000000004E-2</v>
      </c>
      <c r="I70" s="23">
        <v>0.1051</v>
      </c>
      <c r="J70" s="23">
        <v>-0.86309999999999998</v>
      </c>
      <c r="K70" s="23">
        <v>-0.96450000000000002</v>
      </c>
      <c r="L70" s="23">
        <f t="shared" si="0"/>
        <v>2.6220860047058387E-2</v>
      </c>
      <c r="M70" s="23">
        <f t="shared" si="1"/>
        <v>26.43495214558024</v>
      </c>
      <c r="N70" s="23">
        <f t="shared" si="2"/>
        <v>2.8155853680300106E-2</v>
      </c>
      <c r="O70" s="23">
        <f t="shared" si="3"/>
        <v>24.618226406145936</v>
      </c>
      <c r="V70" s="23">
        <v>0.3</v>
      </c>
      <c r="W70" s="23">
        <v>0.27026583633269829</v>
      </c>
      <c r="Y70" s="23">
        <v>25</v>
      </c>
      <c r="Z70" s="23">
        <f t="shared" si="9"/>
        <v>2.8155853680300106E-2</v>
      </c>
      <c r="AA70" s="23">
        <f t="shared" si="5"/>
        <v>2.6220860047058387E-2</v>
      </c>
      <c r="AB70" s="23">
        <f t="shared" si="6"/>
        <v>24.618226406145936</v>
      </c>
      <c r="AC70" s="23">
        <f t="shared" si="7"/>
        <v>26.43495214558024</v>
      </c>
      <c r="AD70" s="23">
        <v>26.43495214558024</v>
      </c>
      <c r="AE70" s="23">
        <v>24.618226406145936</v>
      </c>
      <c r="AP70" s="23" t="s">
        <v>40</v>
      </c>
      <c r="AQ70" s="23" t="s">
        <v>181</v>
      </c>
      <c r="AR70" s="23">
        <v>-3.57</v>
      </c>
      <c r="AS70" s="23">
        <v>-3.6412</v>
      </c>
    </row>
    <row r="71" spans="2:45" x14ac:dyDescent="0.25">
      <c r="B71" s="23" t="s">
        <v>41</v>
      </c>
      <c r="C71" s="23" t="s">
        <v>181</v>
      </c>
      <c r="D71" s="23">
        <v>-3.5619999999999998</v>
      </c>
      <c r="E71" s="23">
        <v>-3.5182000000000002</v>
      </c>
      <c r="F71" s="23">
        <v>4.3799999999999999E-2</v>
      </c>
      <c r="G71" s="23">
        <v>-3.5156999999999998</v>
      </c>
      <c r="H71" s="23">
        <v>4.6300000000000001E-2</v>
      </c>
      <c r="I71" s="23">
        <v>5.3199999999999997E-2</v>
      </c>
      <c r="J71" s="23">
        <v>0.51639999999999997</v>
      </c>
      <c r="K71" s="23">
        <v>0.5454</v>
      </c>
      <c r="L71" s="23">
        <f t="shared" si="0"/>
        <v>2.9652762131062774E-2</v>
      </c>
      <c r="M71" s="23">
        <f t="shared" si="1"/>
        <v>23.375467603870817</v>
      </c>
      <c r="N71" s="23">
        <f t="shared" si="2"/>
        <v>2.8382003904506091E-2</v>
      </c>
      <c r="O71" s="23">
        <f t="shared" si="3"/>
        <v>24.422066281581241</v>
      </c>
      <c r="V71" s="23">
        <v>0.3</v>
      </c>
      <c r="W71" s="23">
        <v>0.50861105203796109</v>
      </c>
      <c r="Y71" s="23">
        <v>26</v>
      </c>
      <c r="Z71" s="23">
        <f t="shared" si="9"/>
        <v>2.8382003904506091E-2</v>
      </c>
      <c r="AA71" s="23">
        <f t="shared" si="5"/>
        <v>2.9652762131062774E-2</v>
      </c>
      <c r="AB71" s="23">
        <f t="shared" si="6"/>
        <v>24.422066281581241</v>
      </c>
      <c r="AC71" s="23">
        <f t="shared" si="7"/>
        <v>23.375467603870817</v>
      </c>
      <c r="AD71" s="23">
        <v>23.375467603870817</v>
      </c>
      <c r="AE71" s="23">
        <v>24.422066281581241</v>
      </c>
      <c r="AP71" s="23" t="s">
        <v>41</v>
      </c>
      <c r="AQ71" s="23" t="s">
        <v>181</v>
      </c>
      <c r="AR71" s="23">
        <v>-3.5619999999999998</v>
      </c>
      <c r="AS71" s="23">
        <v>-3.5182000000000002</v>
      </c>
    </row>
    <row r="72" spans="2:45" x14ac:dyDescent="0.25">
      <c r="B72" s="23" t="s">
        <v>43</v>
      </c>
      <c r="C72" s="23" t="s">
        <v>181</v>
      </c>
      <c r="D72" s="23">
        <v>-3.5619999999999998</v>
      </c>
      <c r="E72" s="23">
        <v>-3.5630999999999999</v>
      </c>
      <c r="F72" s="23">
        <v>-1.1000000000000001E-3</v>
      </c>
      <c r="G72" s="23">
        <v>-3.5632000000000001</v>
      </c>
      <c r="H72" s="23">
        <v>-1.1999999999999999E-3</v>
      </c>
      <c r="I72" s="23">
        <v>4.19E-2</v>
      </c>
      <c r="J72" s="23">
        <v>-1.32E-2</v>
      </c>
      <c r="K72" s="23">
        <v>-1.37E-2</v>
      </c>
      <c r="L72" s="23">
        <f t="shared" si="0"/>
        <v>2.8350800865029148E-2</v>
      </c>
      <c r="M72" s="23">
        <f t="shared" si="1"/>
        <v>24.448945335260202</v>
      </c>
      <c r="N72" s="23">
        <f t="shared" si="2"/>
        <v>2.8382003904506091E-2</v>
      </c>
      <c r="O72" s="23">
        <f t="shared" si="3"/>
        <v>24.422066281581241</v>
      </c>
      <c r="V72" s="23">
        <v>0.3</v>
      </c>
      <c r="W72" s="23">
        <v>0.90625210130992828</v>
      </c>
      <c r="Y72" s="23">
        <v>28</v>
      </c>
      <c r="Z72" s="23">
        <f t="shared" si="9"/>
        <v>2.8382003904506091E-2</v>
      </c>
      <c r="AA72" s="23">
        <f t="shared" si="5"/>
        <v>2.8350800865029148E-2</v>
      </c>
      <c r="AB72" s="23">
        <f t="shared" si="6"/>
        <v>24.422066281581241</v>
      </c>
      <c r="AC72" s="23">
        <f t="shared" si="7"/>
        <v>24.448945335260202</v>
      </c>
      <c r="AD72" s="23">
        <v>24.448945335260202</v>
      </c>
      <c r="AE72" s="23">
        <v>24.422066281581241</v>
      </c>
      <c r="AP72" s="23" t="s">
        <v>43</v>
      </c>
      <c r="AQ72" s="23" t="s">
        <v>181</v>
      </c>
      <c r="AR72" s="23">
        <v>-3.5619999999999998</v>
      </c>
      <c r="AS72" s="23">
        <v>-3.5630999999999999</v>
      </c>
    </row>
    <row r="73" spans="2:45" x14ac:dyDescent="0.25">
      <c r="B73" s="23" t="s">
        <v>44</v>
      </c>
      <c r="C73" s="23" t="s">
        <v>181</v>
      </c>
      <c r="D73" s="23">
        <v>-3.5379999999999998</v>
      </c>
      <c r="E73" s="23">
        <v>-3.3616000000000001</v>
      </c>
      <c r="F73" s="23">
        <v>0.1764</v>
      </c>
      <c r="G73" s="23">
        <v>-3.3519999999999999</v>
      </c>
      <c r="H73" s="23">
        <v>0.186</v>
      </c>
      <c r="I73" s="23">
        <v>5.16E-2</v>
      </c>
      <c r="J73" s="23">
        <v>2.0773000000000001</v>
      </c>
      <c r="K73" s="23">
        <v>2.1903000000000001</v>
      </c>
      <c r="L73" s="23">
        <f t="shared" si="0"/>
        <v>3.4679726967855304E-2</v>
      </c>
      <c r="M73" s="23">
        <f t="shared" si="1"/>
        <v>19.987100279146503</v>
      </c>
      <c r="N73" s="23">
        <f t="shared" si="2"/>
        <v>2.9071411801719405E-2</v>
      </c>
      <c r="O73" s="23">
        <f t="shared" si="3"/>
        <v>23.842914313468246</v>
      </c>
      <c r="V73" s="23">
        <v>0.3</v>
      </c>
      <c r="W73" s="23">
        <v>0.98210137504038997</v>
      </c>
      <c r="Y73" s="23">
        <v>29</v>
      </c>
      <c r="Z73" s="23">
        <f t="shared" si="9"/>
        <v>2.9071411801719405E-2</v>
      </c>
      <c r="AA73" s="23">
        <f t="shared" si="5"/>
        <v>3.4679726967855304E-2</v>
      </c>
      <c r="AB73" s="23">
        <f t="shared" si="6"/>
        <v>23.842914313468246</v>
      </c>
      <c r="AC73" s="23">
        <f t="shared" si="7"/>
        <v>19.987100279146503</v>
      </c>
      <c r="AD73" s="23">
        <v>19.987100279146503</v>
      </c>
      <c r="AE73" s="23">
        <v>23.842914313468246</v>
      </c>
      <c r="AP73" s="23" t="s">
        <v>44</v>
      </c>
      <c r="AQ73" s="23" t="s">
        <v>181</v>
      </c>
      <c r="AR73" s="23">
        <v>-3.5379999999999998</v>
      </c>
      <c r="AS73" s="23">
        <v>-3.3616000000000001</v>
      </c>
    </row>
    <row r="74" spans="2:45" x14ac:dyDescent="0.25">
      <c r="B74" s="23" t="s">
        <v>46</v>
      </c>
      <c r="C74" s="23" t="s">
        <v>181</v>
      </c>
      <c r="D74" s="23">
        <v>-3.5379999999999998</v>
      </c>
      <c r="E74" s="23">
        <v>-3.5228999999999999</v>
      </c>
      <c r="F74" s="23">
        <v>1.5100000000000001E-2</v>
      </c>
      <c r="G74" s="23">
        <v>-3.5221</v>
      </c>
      <c r="H74" s="23">
        <v>1.5900000000000001E-2</v>
      </c>
      <c r="I74" s="23">
        <v>5.1499999999999997E-2</v>
      </c>
      <c r="J74" s="23">
        <v>0.17799999999999999</v>
      </c>
      <c r="K74" s="23">
        <v>0.18770000000000001</v>
      </c>
      <c r="L74" s="23">
        <f t="shared" si="0"/>
        <v>2.9513721151300406E-2</v>
      </c>
      <c r="M74" s="23">
        <f t="shared" si="1"/>
        <v>23.4855908886096</v>
      </c>
      <c r="N74" s="23">
        <f t="shared" si="2"/>
        <v>2.9071411801719405E-2</v>
      </c>
      <c r="O74" s="23">
        <f t="shared" si="3"/>
        <v>23.842914313468246</v>
      </c>
      <c r="V74" s="23">
        <v>0.3</v>
      </c>
      <c r="W74" s="23">
        <v>0.24142542012088908</v>
      </c>
      <c r="Y74" s="23">
        <v>31</v>
      </c>
      <c r="Z74" s="23">
        <f t="shared" si="9"/>
        <v>2.9071411801719405E-2</v>
      </c>
      <c r="AA74" s="23">
        <f t="shared" si="5"/>
        <v>2.9513721151300406E-2</v>
      </c>
      <c r="AB74" s="23">
        <f t="shared" si="6"/>
        <v>23.842914313468246</v>
      </c>
      <c r="AC74" s="23">
        <f t="shared" si="7"/>
        <v>23.4855908886096</v>
      </c>
      <c r="AD74" s="23">
        <v>23.4855908886096</v>
      </c>
      <c r="AE74" s="23">
        <v>23.842914313468246</v>
      </c>
      <c r="AP74" s="23" t="s">
        <v>46</v>
      </c>
      <c r="AQ74" s="23" t="s">
        <v>181</v>
      </c>
      <c r="AR74" s="23">
        <v>-3.5379999999999998</v>
      </c>
      <c r="AS74" s="23">
        <v>-3.5228999999999999</v>
      </c>
    </row>
    <row r="75" spans="2:45" x14ac:dyDescent="0.25">
      <c r="B75" s="23" t="s">
        <v>47</v>
      </c>
      <c r="C75" s="23" t="s">
        <v>181</v>
      </c>
      <c r="D75" s="23">
        <v>-3.5379999999999998</v>
      </c>
      <c r="E75" s="23">
        <v>-3.4918999999999998</v>
      </c>
      <c r="F75" s="23">
        <v>4.6100000000000002E-2</v>
      </c>
      <c r="G75" s="23">
        <v>-3.4882</v>
      </c>
      <c r="H75" s="23">
        <v>4.9799999999999997E-2</v>
      </c>
      <c r="I75" s="23">
        <v>7.4399999999999994E-2</v>
      </c>
      <c r="J75" s="23">
        <v>0.54900000000000004</v>
      </c>
      <c r="K75" s="23">
        <v>0.59319999999999995</v>
      </c>
      <c r="L75" s="23">
        <f t="shared" si="0"/>
        <v>3.0442975533315427E-2</v>
      </c>
      <c r="M75" s="23">
        <f t="shared" si="1"/>
        <v>22.768706685763885</v>
      </c>
      <c r="N75" s="23">
        <f t="shared" si="2"/>
        <v>2.9071411801719405E-2</v>
      </c>
      <c r="O75" s="23">
        <f t="shared" si="3"/>
        <v>23.842914313468246</v>
      </c>
      <c r="V75" s="23">
        <v>0.3</v>
      </c>
      <c r="W75" s="23">
        <v>0.18551122357727723</v>
      </c>
      <c r="Y75" s="23">
        <v>32</v>
      </c>
      <c r="Z75" s="23">
        <f t="shared" si="9"/>
        <v>2.9071411801719405E-2</v>
      </c>
      <c r="AA75" s="23">
        <f t="shared" si="5"/>
        <v>3.0442975533315427E-2</v>
      </c>
      <c r="AB75" s="23">
        <f t="shared" si="6"/>
        <v>23.842914313468246</v>
      </c>
      <c r="AC75" s="23">
        <f t="shared" si="7"/>
        <v>22.768706685763885</v>
      </c>
      <c r="AD75" s="23">
        <v>22.768706685763885</v>
      </c>
      <c r="AE75" s="23">
        <v>23.842914313468246</v>
      </c>
      <c r="AP75" s="23" t="s">
        <v>47</v>
      </c>
      <c r="AQ75" s="23" t="s">
        <v>181</v>
      </c>
      <c r="AR75" s="23">
        <v>-3.5379999999999998</v>
      </c>
      <c r="AS75" s="23">
        <v>-3.4918999999999998</v>
      </c>
    </row>
    <row r="76" spans="2:45" x14ac:dyDescent="0.25">
      <c r="B76" s="23" t="s">
        <v>49</v>
      </c>
      <c r="C76" s="23" t="s">
        <v>181</v>
      </c>
      <c r="D76" s="23">
        <v>-3.5009999999999999</v>
      </c>
      <c r="E76" s="23">
        <v>-3.5503</v>
      </c>
      <c r="F76" s="23">
        <v>-4.9299999999999997E-2</v>
      </c>
      <c r="G76" s="23">
        <v>-3.5617999999999999</v>
      </c>
      <c r="H76" s="23">
        <v>-6.08E-2</v>
      </c>
      <c r="I76" s="23">
        <v>0.1885</v>
      </c>
      <c r="J76" s="23">
        <v>-0.628</v>
      </c>
      <c r="K76" s="23">
        <v>-0.77390000000000003</v>
      </c>
      <c r="L76" s="23">
        <f t="shared" si="0"/>
        <v>2.8716023554822692E-2</v>
      </c>
      <c r="M76" s="23">
        <f t="shared" si="1"/>
        <v>24.137993174320794</v>
      </c>
      <c r="N76" s="23">
        <f t="shared" si="2"/>
        <v>3.0167201132556259E-2</v>
      </c>
      <c r="O76" s="23">
        <f t="shared" si="3"/>
        <v>22.97684752106171</v>
      </c>
      <c r="V76" s="23">
        <v>0.3</v>
      </c>
      <c r="W76" s="23">
        <v>5.9565279139366378E-3</v>
      </c>
      <c r="Y76" s="23">
        <v>34</v>
      </c>
      <c r="Z76" s="23">
        <f t="shared" si="9"/>
        <v>3.0167201132556259E-2</v>
      </c>
      <c r="AA76" s="23">
        <f t="shared" si="5"/>
        <v>2.8716023554822692E-2</v>
      </c>
      <c r="AB76" s="23">
        <f t="shared" si="6"/>
        <v>22.97684752106171</v>
      </c>
      <c r="AC76" s="23">
        <f t="shared" si="7"/>
        <v>24.137993174320794</v>
      </c>
      <c r="AD76" s="23">
        <v>24.137993174320794</v>
      </c>
      <c r="AE76" s="23">
        <v>22.97684752106171</v>
      </c>
      <c r="AP76" s="23" t="s">
        <v>49</v>
      </c>
      <c r="AQ76" s="23" t="s">
        <v>181</v>
      </c>
      <c r="AR76" s="23">
        <v>-3.5009999999999999</v>
      </c>
      <c r="AS76" s="23">
        <v>-3.5503</v>
      </c>
    </row>
    <row r="77" spans="2:45" x14ac:dyDescent="0.25">
      <c r="B77" s="23" t="s">
        <v>50</v>
      </c>
      <c r="C77" s="23" t="s">
        <v>181</v>
      </c>
      <c r="D77" s="23">
        <v>-3.5009999999999999</v>
      </c>
      <c r="E77" s="23">
        <v>-3.5354999999999999</v>
      </c>
      <c r="F77" s="23">
        <v>-3.4500000000000003E-2</v>
      </c>
      <c r="G77" s="23">
        <v>-3.5426000000000002</v>
      </c>
      <c r="H77" s="23">
        <v>-4.1599999999999998E-2</v>
      </c>
      <c r="I77" s="23">
        <v>0.1704</v>
      </c>
      <c r="J77" s="23">
        <v>-0.43409999999999999</v>
      </c>
      <c r="K77" s="23">
        <v>-0.52329999999999999</v>
      </c>
      <c r="L77" s="23">
        <f t="shared" si="0"/>
        <v>2.9144181255139723E-2</v>
      </c>
      <c r="M77" s="23">
        <f t="shared" si="1"/>
        <v>23.78338147473967</v>
      </c>
      <c r="N77" s="23">
        <f t="shared" si="2"/>
        <v>3.0167201132556259E-2</v>
      </c>
      <c r="O77" s="23">
        <f t="shared" si="3"/>
        <v>22.97684752106171</v>
      </c>
      <c r="V77" s="23">
        <v>0.3</v>
      </c>
      <c r="W77" s="23">
        <v>0.76656677051154987</v>
      </c>
      <c r="Y77" s="23">
        <v>35</v>
      </c>
      <c r="Z77" s="23">
        <f t="shared" si="9"/>
        <v>3.0167201132556259E-2</v>
      </c>
      <c r="AA77" s="23">
        <f t="shared" si="5"/>
        <v>2.9144181255139723E-2</v>
      </c>
      <c r="AB77" s="23">
        <f t="shared" si="6"/>
        <v>22.97684752106171</v>
      </c>
      <c r="AC77" s="23">
        <f t="shared" si="7"/>
        <v>23.78338147473967</v>
      </c>
      <c r="AD77" s="23">
        <v>23.78338147473967</v>
      </c>
      <c r="AE77" s="23">
        <v>22.97684752106171</v>
      </c>
      <c r="AP77" s="23" t="s">
        <v>50</v>
      </c>
      <c r="AQ77" s="23" t="s">
        <v>181</v>
      </c>
      <c r="AR77" s="23">
        <v>-3.5009999999999999</v>
      </c>
      <c r="AS77" s="23">
        <v>-3.5354999999999999</v>
      </c>
    </row>
    <row r="78" spans="2:45" x14ac:dyDescent="0.25">
      <c r="B78" s="23" t="s">
        <v>75</v>
      </c>
      <c r="C78" s="23" t="s">
        <v>181</v>
      </c>
      <c r="D78" s="23">
        <v>-3.5009999999999999</v>
      </c>
      <c r="E78" s="23">
        <v>-3.3292000000000002</v>
      </c>
      <c r="F78" s="23">
        <v>0.17180000000000001</v>
      </c>
      <c r="G78" s="23">
        <v>-3.3203999999999998</v>
      </c>
      <c r="H78" s="23">
        <v>0.18060000000000001</v>
      </c>
      <c r="I78" s="23">
        <v>4.8500000000000001E-2</v>
      </c>
      <c r="J78" s="23">
        <v>2.0200999999999998</v>
      </c>
      <c r="K78" s="23">
        <v>2.1229</v>
      </c>
      <c r="L78" s="23">
        <f t="shared" si="0"/>
        <v>3.5821751008558E-2</v>
      </c>
      <c r="M78" s="23">
        <f t="shared" si="1"/>
        <v>19.349896670164139</v>
      </c>
      <c r="N78" s="23">
        <f t="shared" si="2"/>
        <v>3.0167201132556259E-2</v>
      </c>
      <c r="O78" s="23">
        <f t="shared" si="3"/>
        <v>22.97684752106171</v>
      </c>
      <c r="V78" s="23">
        <v>0.3</v>
      </c>
      <c r="W78" s="23">
        <v>5.0495439355341287E-2</v>
      </c>
      <c r="Y78" s="23">
        <v>36</v>
      </c>
      <c r="Z78" s="23">
        <f t="shared" si="9"/>
        <v>3.0167201132556259E-2</v>
      </c>
      <c r="AA78" s="23">
        <f t="shared" si="5"/>
        <v>3.5821751008558E-2</v>
      </c>
      <c r="AB78" s="23">
        <f t="shared" si="6"/>
        <v>22.97684752106171</v>
      </c>
      <c r="AC78" s="23">
        <f t="shared" si="7"/>
        <v>19.349896670164139</v>
      </c>
      <c r="AD78" s="23">
        <v>19.349896670164139</v>
      </c>
      <c r="AE78" s="23">
        <v>22.97684752106171</v>
      </c>
      <c r="AP78" s="23" t="s">
        <v>75</v>
      </c>
      <c r="AQ78" s="23" t="s">
        <v>181</v>
      </c>
      <c r="AR78" s="23">
        <v>-3.5009999999999999</v>
      </c>
      <c r="AS78" s="23">
        <v>-3.3292000000000002</v>
      </c>
    </row>
    <row r="79" spans="2:45" x14ac:dyDescent="0.25">
      <c r="B79" s="23" t="s">
        <v>52</v>
      </c>
      <c r="C79" s="23" t="s">
        <v>181</v>
      </c>
      <c r="D79" s="23">
        <v>-3.4630000000000001</v>
      </c>
      <c r="E79" s="23">
        <v>-3.3525999999999998</v>
      </c>
      <c r="F79" s="23">
        <v>0.1104</v>
      </c>
      <c r="G79" s="23">
        <v>-3.3468</v>
      </c>
      <c r="H79" s="23">
        <v>0.1162</v>
      </c>
      <c r="I79" s="23">
        <v>5.0099999999999999E-2</v>
      </c>
      <c r="J79" s="23">
        <v>1.2988</v>
      </c>
      <c r="K79" s="23">
        <v>1.3673</v>
      </c>
      <c r="L79" s="23">
        <f t="shared" si="0"/>
        <v>3.49932532625927E-2</v>
      </c>
      <c r="M79" s="23">
        <f t="shared" si="1"/>
        <v>19.808023431216952</v>
      </c>
      <c r="N79" s="23">
        <f t="shared" si="2"/>
        <v>3.133561402491377E-2</v>
      </c>
      <c r="O79" s="23">
        <f t="shared" si="3"/>
        <v>22.12010844940999</v>
      </c>
      <c r="V79" s="23">
        <v>0.3</v>
      </c>
      <c r="W79" s="23">
        <v>0.58770085900580893</v>
      </c>
      <c r="Y79" s="23">
        <v>38</v>
      </c>
      <c r="Z79" s="23">
        <f t="shared" si="9"/>
        <v>3.133561402491377E-2</v>
      </c>
      <c r="AA79" s="23">
        <f t="shared" si="5"/>
        <v>3.49932532625927E-2</v>
      </c>
      <c r="AB79" s="23">
        <f t="shared" si="6"/>
        <v>22.12010844940999</v>
      </c>
      <c r="AC79" s="23">
        <f t="shared" si="7"/>
        <v>19.808023431216952</v>
      </c>
      <c r="AD79" s="23">
        <v>19.808023431216952</v>
      </c>
      <c r="AE79" s="23">
        <v>22.12010844940999</v>
      </c>
      <c r="AP79" s="23" t="s">
        <v>52</v>
      </c>
      <c r="AQ79" s="23" t="s">
        <v>181</v>
      </c>
      <c r="AR79" s="23">
        <v>-3.4630000000000001</v>
      </c>
      <c r="AS79" s="23">
        <v>-3.3525999999999998</v>
      </c>
    </row>
    <row r="80" spans="2:45" x14ac:dyDescent="0.25">
      <c r="B80" s="23" t="s">
        <v>54</v>
      </c>
      <c r="C80" s="23" t="s">
        <v>181</v>
      </c>
      <c r="D80" s="23">
        <v>-3.4630000000000001</v>
      </c>
      <c r="E80" s="23">
        <v>-3.4350999999999998</v>
      </c>
      <c r="F80" s="23">
        <v>2.7900000000000001E-2</v>
      </c>
      <c r="G80" s="23">
        <v>-3.4325999999999999</v>
      </c>
      <c r="H80" s="23">
        <v>3.04E-2</v>
      </c>
      <c r="I80" s="23">
        <v>8.0799999999999997E-2</v>
      </c>
      <c r="J80" s="23">
        <v>0.33410000000000001</v>
      </c>
      <c r="K80" s="23">
        <v>0.36349999999999999</v>
      </c>
      <c r="L80" s="23">
        <f t="shared" si="0"/>
        <v>3.2222187852015298E-2</v>
      </c>
      <c r="M80" s="23">
        <f t="shared" si="1"/>
        <v>21.511487169751362</v>
      </c>
      <c r="N80" s="23">
        <f t="shared" si="2"/>
        <v>3.133561402491377E-2</v>
      </c>
      <c r="O80" s="23">
        <f t="shared" si="3"/>
        <v>22.12010844940999</v>
      </c>
      <c r="V80" s="23">
        <v>0.3</v>
      </c>
      <c r="W80" s="23">
        <v>0.54785380626609903</v>
      </c>
      <c r="Y80" s="23">
        <v>40</v>
      </c>
      <c r="Z80" s="23">
        <f t="shared" si="9"/>
        <v>3.133561402491377E-2</v>
      </c>
      <c r="AA80" s="23">
        <f t="shared" si="5"/>
        <v>3.2222187852015298E-2</v>
      </c>
      <c r="AB80" s="23">
        <f t="shared" si="6"/>
        <v>22.12010844940999</v>
      </c>
      <c r="AC80" s="23">
        <f t="shared" si="7"/>
        <v>21.511487169751362</v>
      </c>
      <c r="AD80" s="23">
        <v>21.511487169751362</v>
      </c>
      <c r="AE80" s="23">
        <v>22.12010844940999</v>
      </c>
      <c r="AP80" s="23" t="s">
        <v>54</v>
      </c>
      <c r="AQ80" s="23" t="s">
        <v>181</v>
      </c>
      <c r="AR80" s="23">
        <v>-3.4630000000000001</v>
      </c>
      <c r="AS80" s="23">
        <v>-3.4350999999999998</v>
      </c>
    </row>
    <row r="81" spans="2:45" x14ac:dyDescent="0.25">
      <c r="B81" s="23" t="s">
        <v>55</v>
      </c>
      <c r="C81" s="23" t="s">
        <v>181</v>
      </c>
      <c r="D81" s="23">
        <v>-3.4510000000000001</v>
      </c>
      <c r="E81" s="23">
        <v>-3.5623</v>
      </c>
      <c r="F81" s="23">
        <v>-0.1113</v>
      </c>
      <c r="G81" s="23">
        <v>-3.5710000000000002</v>
      </c>
      <c r="H81" s="23">
        <v>-0.12</v>
      </c>
      <c r="I81" s="23">
        <v>7.3099999999999998E-2</v>
      </c>
      <c r="J81" s="23">
        <v>-1.3255999999999999</v>
      </c>
      <c r="K81" s="23">
        <v>-1.4301999999999999</v>
      </c>
      <c r="L81" s="23">
        <f t="shared" si="0"/>
        <v>2.83734905803972E-2</v>
      </c>
      <c r="M81" s="23">
        <f t="shared" si="1"/>
        <v>24.429394000568607</v>
      </c>
      <c r="N81" s="23">
        <f t="shared" si="2"/>
        <v>3.1713906609218447E-2</v>
      </c>
      <c r="O81" s="23">
        <f t="shared" si="3"/>
        <v>21.85625344430019</v>
      </c>
      <c r="V81" s="23">
        <v>0.3</v>
      </c>
      <c r="W81" s="23">
        <v>0.80442783966819686</v>
      </c>
      <c r="Y81" s="23">
        <v>41</v>
      </c>
      <c r="Z81" s="23">
        <f t="shared" si="9"/>
        <v>3.1713906609218447E-2</v>
      </c>
      <c r="AA81" s="23">
        <f t="shared" si="5"/>
        <v>2.83734905803972E-2</v>
      </c>
      <c r="AB81" s="23">
        <f t="shared" si="6"/>
        <v>21.85625344430019</v>
      </c>
      <c r="AC81" s="23">
        <f t="shared" si="7"/>
        <v>24.429394000568607</v>
      </c>
      <c r="AD81" s="23">
        <v>24.429394000568607</v>
      </c>
      <c r="AE81" s="23">
        <v>21.85625344430019</v>
      </c>
      <c r="AP81" s="23" t="s">
        <v>55</v>
      </c>
      <c r="AQ81" s="23" t="s">
        <v>181</v>
      </c>
      <c r="AR81" s="23">
        <v>-3.4510000000000001</v>
      </c>
      <c r="AS81" s="23">
        <v>-3.5623</v>
      </c>
    </row>
    <row r="82" spans="2:45" x14ac:dyDescent="0.25">
      <c r="B82" s="23" t="s">
        <v>57</v>
      </c>
      <c r="C82" s="23" t="s">
        <v>181</v>
      </c>
      <c r="D82" s="23">
        <v>-3.4089999999999998</v>
      </c>
      <c r="E82" s="23">
        <v>-3.3982999999999999</v>
      </c>
      <c r="F82" s="23">
        <v>1.0699999999999999E-2</v>
      </c>
      <c r="G82" s="23">
        <v>-3.3976000000000002</v>
      </c>
      <c r="H82" s="23">
        <v>1.14E-2</v>
      </c>
      <c r="I82" s="23">
        <v>6.2399999999999997E-2</v>
      </c>
      <c r="J82" s="23">
        <v>0.12620000000000001</v>
      </c>
      <c r="K82" s="23">
        <v>0.1346</v>
      </c>
      <c r="L82" s="23">
        <f t="shared" si="0"/>
        <v>3.3430052770972496E-2</v>
      </c>
      <c r="M82" s="23">
        <f t="shared" si="1"/>
        <v>20.73425325735079</v>
      </c>
      <c r="N82" s="23">
        <f t="shared" si="2"/>
        <v>3.3074258102371266E-2</v>
      </c>
      <c r="O82" s="23">
        <f t="shared" si="3"/>
        <v>20.957300944272728</v>
      </c>
      <c r="V82" s="23">
        <v>0.3</v>
      </c>
      <c r="W82" s="23">
        <v>0.88430262375782831</v>
      </c>
      <c r="Y82" s="23">
        <v>43</v>
      </c>
      <c r="Z82" s="23">
        <f t="shared" si="9"/>
        <v>3.3074258102371266E-2</v>
      </c>
      <c r="AA82" s="23">
        <f t="shared" si="5"/>
        <v>3.3430052770972496E-2</v>
      </c>
      <c r="AB82" s="23">
        <f t="shared" si="6"/>
        <v>20.957300944272728</v>
      </c>
      <c r="AC82" s="23">
        <f t="shared" si="7"/>
        <v>20.73425325735079</v>
      </c>
      <c r="AD82" s="23">
        <v>20.73425325735079</v>
      </c>
      <c r="AE82" s="23">
        <v>20.957300944272728</v>
      </c>
      <c r="AP82" s="23" t="s">
        <v>57</v>
      </c>
      <c r="AQ82" s="23" t="s">
        <v>181</v>
      </c>
      <c r="AR82" s="23">
        <v>-3.4089999999999998</v>
      </c>
      <c r="AS82" s="23">
        <v>-3.3982999999999999</v>
      </c>
    </row>
    <row r="83" spans="2:45" x14ac:dyDescent="0.25">
      <c r="B83" s="23" t="s">
        <v>58</v>
      </c>
      <c r="C83" s="23" t="s">
        <v>181</v>
      </c>
      <c r="D83" s="23">
        <v>-3.4079999999999999</v>
      </c>
      <c r="E83" s="23">
        <v>-3.4794</v>
      </c>
      <c r="F83" s="23">
        <v>-7.1400000000000005E-2</v>
      </c>
      <c r="G83" s="23">
        <v>-3.4855</v>
      </c>
      <c r="H83" s="23">
        <v>-7.7499999999999999E-2</v>
      </c>
      <c r="I83" s="23">
        <v>7.7600000000000002E-2</v>
      </c>
      <c r="J83" s="23">
        <v>-0.85319999999999996</v>
      </c>
      <c r="K83" s="23">
        <v>-0.92500000000000004</v>
      </c>
      <c r="L83" s="23">
        <f t="shared" si="0"/>
        <v>3.0825901025813944E-2</v>
      </c>
      <c r="M83" s="23">
        <f t="shared" si="1"/>
        <v>22.485869268817034</v>
      </c>
      <c r="N83" s="23">
        <f t="shared" si="2"/>
        <v>3.3107348903116438E-2</v>
      </c>
      <c r="O83" s="23">
        <f t="shared" si="3"/>
        <v>20.936354118486921</v>
      </c>
      <c r="V83" s="23">
        <v>0.3</v>
      </c>
      <c r="W83" s="23">
        <v>0.35285410614890611</v>
      </c>
      <c r="Y83" s="23">
        <v>44</v>
      </c>
      <c r="Z83" s="23">
        <f t="shared" si="9"/>
        <v>3.3107348903116438E-2</v>
      </c>
      <c r="AA83" s="23">
        <f t="shared" si="5"/>
        <v>3.0825901025813944E-2</v>
      </c>
      <c r="AB83" s="23">
        <f t="shared" si="6"/>
        <v>20.936354118486921</v>
      </c>
      <c r="AC83" s="23">
        <f t="shared" si="7"/>
        <v>22.485869268817034</v>
      </c>
      <c r="AD83" s="23">
        <v>22.485869268817034</v>
      </c>
      <c r="AE83" s="23">
        <v>20.936354118486921</v>
      </c>
      <c r="AP83" s="23" t="s">
        <v>58</v>
      </c>
      <c r="AQ83" s="23" t="s">
        <v>181</v>
      </c>
      <c r="AR83" s="23">
        <v>-3.4079999999999999</v>
      </c>
      <c r="AS83" s="23">
        <v>-3.4794</v>
      </c>
    </row>
    <row r="84" spans="2:45" x14ac:dyDescent="0.25">
      <c r="B84" s="23" t="s">
        <v>60</v>
      </c>
      <c r="C84" s="23" t="s">
        <v>181</v>
      </c>
      <c r="D84" s="23">
        <v>-3.367</v>
      </c>
      <c r="E84" s="23">
        <v>-3.4106999999999998</v>
      </c>
      <c r="F84" s="23">
        <v>-4.3700000000000003E-2</v>
      </c>
      <c r="G84" s="23">
        <v>-3.4161000000000001</v>
      </c>
      <c r="H84" s="23">
        <v>-4.9099999999999998E-2</v>
      </c>
      <c r="I84" s="23">
        <v>0.1109</v>
      </c>
      <c r="J84" s="23">
        <v>-0.53139999999999998</v>
      </c>
      <c r="K84" s="23">
        <v>-0.59770000000000001</v>
      </c>
      <c r="L84" s="23">
        <f t="shared" si="0"/>
        <v>3.301807962882939E-2</v>
      </c>
      <c r="M84" s="23">
        <f t="shared" si="1"/>
        <v>20.992958656345692</v>
      </c>
      <c r="N84" s="23">
        <f t="shared" si="2"/>
        <v>3.4492961163740683E-2</v>
      </c>
      <c r="O84" s="23">
        <f t="shared" si="3"/>
        <v>20.095322557826318</v>
      </c>
      <c r="V84" s="23">
        <v>0.3</v>
      </c>
      <c r="W84" s="23">
        <v>0.62428294045927302</v>
      </c>
      <c r="Y84" s="23">
        <v>46</v>
      </c>
      <c r="Z84" s="23">
        <f t="shared" si="9"/>
        <v>3.4492961163740683E-2</v>
      </c>
      <c r="AA84" s="23">
        <f t="shared" si="5"/>
        <v>3.301807962882939E-2</v>
      </c>
      <c r="AB84" s="23">
        <f t="shared" si="6"/>
        <v>20.095322557826318</v>
      </c>
      <c r="AC84" s="23">
        <f t="shared" si="7"/>
        <v>20.992958656345692</v>
      </c>
      <c r="AD84" s="23">
        <v>20.992958656345692</v>
      </c>
      <c r="AE84" s="23">
        <v>20.095322557826318</v>
      </c>
      <c r="AP84" s="23" t="s">
        <v>60</v>
      </c>
      <c r="AQ84" s="23" t="s">
        <v>181</v>
      </c>
      <c r="AR84" s="23">
        <v>-3.367</v>
      </c>
      <c r="AS84" s="23">
        <v>-3.4106999999999998</v>
      </c>
    </row>
    <row r="85" spans="2:45" x14ac:dyDescent="0.25">
      <c r="B85" s="23" t="s">
        <v>61</v>
      </c>
      <c r="C85" s="23" t="s">
        <v>181</v>
      </c>
      <c r="D85" s="23">
        <v>-3.3479999999999999</v>
      </c>
      <c r="E85" s="23">
        <v>-3.2892999999999999</v>
      </c>
      <c r="F85" s="23">
        <v>5.8700000000000002E-2</v>
      </c>
      <c r="G85" s="23">
        <v>-3.2860999999999998</v>
      </c>
      <c r="H85" s="23">
        <v>6.1899999999999997E-2</v>
      </c>
      <c r="I85" s="23">
        <v>5.28E-2</v>
      </c>
      <c r="J85" s="23">
        <v>0.69120000000000004</v>
      </c>
      <c r="K85" s="23">
        <v>0.7298</v>
      </c>
      <c r="L85" s="23">
        <f t="shared" si="0"/>
        <v>3.7279936220116314E-2</v>
      </c>
      <c r="M85" s="23">
        <f t="shared" si="1"/>
        <v>18.593035579978324</v>
      </c>
      <c r="N85" s="23">
        <f t="shared" si="2"/>
        <v>3.5154593024557458E-2</v>
      </c>
      <c r="O85" s="23">
        <f t="shared" si="3"/>
        <v>19.717115771351502</v>
      </c>
      <c r="V85" s="23">
        <v>0.3</v>
      </c>
      <c r="W85" s="23">
        <v>0.1479457489098962</v>
      </c>
      <c r="Y85" s="23">
        <v>47</v>
      </c>
      <c r="Z85" s="23">
        <f t="shared" si="9"/>
        <v>3.5154593024557458E-2</v>
      </c>
      <c r="AA85" s="23">
        <f t="shared" si="5"/>
        <v>3.7279936220116314E-2</v>
      </c>
      <c r="AB85" s="23">
        <f t="shared" si="6"/>
        <v>19.717115771351502</v>
      </c>
      <c r="AC85" s="23">
        <f t="shared" si="7"/>
        <v>18.593035579978324</v>
      </c>
      <c r="AD85" s="23">
        <v>18.593035579978324</v>
      </c>
      <c r="AE85" s="23">
        <v>19.717115771351502</v>
      </c>
      <c r="AP85" s="23" t="s">
        <v>61</v>
      </c>
      <c r="AQ85" s="23" t="s">
        <v>181</v>
      </c>
      <c r="AR85" s="23">
        <v>-3.3479999999999999</v>
      </c>
      <c r="AS85" s="23">
        <v>-3.2892999999999999</v>
      </c>
    </row>
    <row r="86" spans="2:45" x14ac:dyDescent="0.25">
      <c r="B86" s="23" t="s">
        <v>63</v>
      </c>
      <c r="C86" s="23" t="s">
        <v>181</v>
      </c>
      <c r="D86" s="23">
        <v>-3.323</v>
      </c>
      <c r="E86" s="23">
        <v>-3.3683000000000001</v>
      </c>
      <c r="F86" s="23">
        <v>-4.53E-2</v>
      </c>
      <c r="G86" s="23">
        <v>-3.3708</v>
      </c>
      <c r="H86" s="23">
        <v>-4.7800000000000002E-2</v>
      </c>
      <c r="I86" s="23">
        <v>5.2999999999999999E-2</v>
      </c>
      <c r="J86" s="23">
        <v>-0.53349999999999997</v>
      </c>
      <c r="K86" s="23">
        <v>-0.56330000000000002</v>
      </c>
      <c r="L86" s="23">
        <f t="shared" si="0"/>
        <v>3.4448149448153928E-2</v>
      </c>
      <c r="M86" s="23">
        <f t="shared" si="1"/>
        <v>20.121463465059687</v>
      </c>
      <c r="N86" s="23">
        <f t="shared" si="2"/>
        <v>3.6044535783961378E-2</v>
      </c>
      <c r="O86" s="23">
        <f t="shared" si="3"/>
        <v>19.230298448409282</v>
      </c>
      <c r="V86" s="23">
        <v>0.3</v>
      </c>
      <c r="W86" s="23">
        <v>0.35459956255143421</v>
      </c>
      <c r="Y86" s="23">
        <v>49</v>
      </c>
      <c r="Z86" s="23">
        <f t="shared" si="9"/>
        <v>3.6044535783961378E-2</v>
      </c>
      <c r="AA86" s="23">
        <f t="shared" si="5"/>
        <v>3.4448149448153928E-2</v>
      </c>
      <c r="AB86" s="23">
        <f t="shared" si="6"/>
        <v>19.230298448409282</v>
      </c>
      <c r="AC86" s="23">
        <f t="shared" si="7"/>
        <v>20.121463465059687</v>
      </c>
      <c r="AD86" s="23">
        <v>20.121463465059687</v>
      </c>
      <c r="AE86" s="23">
        <v>19.230298448409282</v>
      </c>
      <c r="AP86" s="23" t="s">
        <v>63</v>
      </c>
      <c r="AQ86" s="23" t="s">
        <v>181</v>
      </c>
      <c r="AR86" s="23">
        <v>-3.323</v>
      </c>
      <c r="AS86" s="23">
        <v>-3.3683000000000001</v>
      </c>
    </row>
    <row r="87" spans="2:45" x14ac:dyDescent="0.25">
      <c r="B87" s="23" t="s">
        <v>64</v>
      </c>
      <c r="C87" s="23" t="s">
        <v>181</v>
      </c>
      <c r="D87" s="23">
        <v>-3.323</v>
      </c>
      <c r="E87" s="23">
        <v>-3.3319000000000001</v>
      </c>
      <c r="F87" s="23">
        <v>-8.8999999999999999E-3</v>
      </c>
      <c r="G87" s="23">
        <v>-3.3323999999999998</v>
      </c>
      <c r="H87" s="23">
        <v>-9.4000000000000004E-3</v>
      </c>
      <c r="I87" s="23">
        <v>4.8500000000000001E-2</v>
      </c>
      <c r="J87" s="23">
        <v>-0.105</v>
      </c>
      <c r="K87" s="23">
        <v>-0.1103</v>
      </c>
      <c r="L87" s="23">
        <f t="shared" si="0"/>
        <v>3.5725162733683341E-2</v>
      </c>
      <c r="M87" s="23">
        <f t="shared" si="1"/>
        <v>19.402211985067151</v>
      </c>
      <c r="N87" s="23">
        <f t="shared" si="2"/>
        <v>3.6044535783961378E-2</v>
      </c>
      <c r="O87" s="23">
        <f t="shared" si="3"/>
        <v>19.230298448409282</v>
      </c>
      <c r="V87" s="23">
        <v>0.3</v>
      </c>
      <c r="W87" s="23">
        <v>0.77454770225501235</v>
      </c>
      <c r="Y87" s="23">
        <v>50</v>
      </c>
      <c r="Z87" s="23">
        <f t="shared" si="9"/>
        <v>3.6044535783961378E-2</v>
      </c>
      <c r="AA87" s="23">
        <f t="shared" si="5"/>
        <v>3.5725162733683341E-2</v>
      </c>
      <c r="AB87" s="23">
        <f t="shared" si="6"/>
        <v>19.230298448409282</v>
      </c>
      <c r="AC87" s="23">
        <f t="shared" si="7"/>
        <v>19.402211985067151</v>
      </c>
      <c r="AD87" s="23">
        <v>19.402211985067151</v>
      </c>
      <c r="AE87" s="23">
        <v>19.230298448409282</v>
      </c>
      <c r="AP87" s="23" t="s">
        <v>64</v>
      </c>
      <c r="AQ87" s="23" t="s">
        <v>181</v>
      </c>
      <c r="AR87" s="23">
        <v>-3.323</v>
      </c>
      <c r="AS87" s="23">
        <v>-3.3319000000000001</v>
      </c>
    </row>
    <row r="88" spans="2:45" x14ac:dyDescent="0.25">
      <c r="B88" s="23" t="s">
        <v>66</v>
      </c>
      <c r="C88" s="23" t="s">
        <v>181</v>
      </c>
      <c r="D88" s="23">
        <v>-3.2120000000000002</v>
      </c>
      <c r="E88" s="23">
        <v>-3.3081</v>
      </c>
      <c r="F88" s="23">
        <v>-9.6100000000000005E-2</v>
      </c>
      <c r="G88" s="23">
        <v>-3.3130999999999999</v>
      </c>
      <c r="H88" s="23">
        <v>-0.1011</v>
      </c>
      <c r="I88" s="23">
        <v>4.9599999999999998E-2</v>
      </c>
      <c r="J88" s="23">
        <v>-1.1306</v>
      </c>
      <c r="K88" s="23">
        <v>-1.1896</v>
      </c>
      <c r="L88" s="23">
        <f t="shared" si="0"/>
        <v>3.6585620437330039E-2</v>
      </c>
      <c r="M88" s="23">
        <f t="shared" si="1"/>
        <v>18.945891098041745</v>
      </c>
      <c r="N88" s="23">
        <f t="shared" si="2"/>
        <v>4.0275980704931699E-2</v>
      </c>
      <c r="O88" s="23">
        <f t="shared" si="3"/>
        <v>17.209939234951293</v>
      </c>
      <c r="V88" s="23">
        <v>0.3</v>
      </c>
      <c r="W88" s="23">
        <v>0.23848621867874098</v>
      </c>
      <c r="Y88" s="23">
        <v>52</v>
      </c>
      <c r="Z88" s="23">
        <f t="shared" si="9"/>
        <v>4.0275980704931699E-2</v>
      </c>
      <c r="AA88" s="23">
        <f t="shared" si="5"/>
        <v>3.6585620437330039E-2</v>
      </c>
      <c r="AB88" s="23">
        <f t="shared" si="6"/>
        <v>17.209939234951293</v>
      </c>
      <c r="AC88" s="23">
        <f t="shared" si="7"/>
        <v>18.945891098041745</v>
      </c>
      <c r="AD88" s="23">
        <v>18.945891098041745</v>
      </c>
      <c r="AE88" s="23">
        <v>17.209939234951293</v>
      </c>
      <c r="AP88" s="23" t="s">
        <v>66</v>
      </c>
      <c r="AQ88" s="23" t="s">
        <v>181</v>
      </c>
      <c r="AR88" s="23">
        <v>-3.2120000000000002</v>
      </c>
      <c r="AS88" s="23">
        <v>-3.3081</v>
      </c>
    </row>
    <row r="89" spans="2:45" x14ac:dyDescent="0.25">
      <c r="B89" s="23" t="s">
        <v>67</v>
      </c>
      <c r="C89" s="23" t="s">
        <v>181</v>
      </c>
      <c r="D89" s="23">
        <v>-3.1640000000000001</v>
      </c>
      <c r="E89" s="23">
        <v>-3.1951999999999998</v>
      </c>
      <c r="F89" s="23">
        <v>-3.1199999999999999E-2</v>
      </c>
      <c r="G89" s="23">
        <v>-3.1985999999999999</v>
      </c>
      <c r="H89" s="23">
        <v>-3.4599999999999999E-2</v>
      </c>
      <c r="I89" s="23">
        <v>9.8900000000000002E-2</v>
      </c>
      <c r="J89" s="23">
        <v>-0.37680000000000002</v>
      </c>
      <c r="K89" s="23">
        <v>-0.41820000000000002</v>
      </c>
      <c r="L89" s="23">
        <f t="shared" si="0"/>
        <v>4.0958332890283618E-2</v>
      </c>
      <c r="M89" s="23">
        <f t="shared" si="1"/>
        <v>16.923227378826688</v>
      </c>
      <c r="N89" s="23">
        <f t="shared" si="2"/>
        <v>4.2256377070028925E-2</v>
      </c>
      <c r="O89" s="23">
        <f t="shared" si="3"/>
        <v>16.403374558382858</v>
      </c>
      <c r="V89" s="23">
        <v>0.3</v>
      </c>
      <c r="W89" s="23">
        <v>0.12380081513263386</v>
      </c>
      <c r="Y89" s="23">
        <v>53</v>
      </c>
      <c r="Z89" s="23">
        <f t="shared" si="9"/>
        <v>4.2256377070028925E-2</v>
      </c>
      <c r="AA89" s="23">
        <f t="shared" si="5"/>
        <v>4.0958332890283618E-2</v>
      </c>
      <c r="AB89" s="23">
        <f t="shared" si="6"/>
        <v>16.403374558382858</v>
      </c>
      <c r="AC89" s="23">
        <f t="shared" si="7"/>
        <v>16.923227378826688</v>
      </c>
      <c r="AD89" s="23">
        <v>16.923227378826688</v>
      </c>
      <c r="AE89" s="23">
        <v>16.403374558382858</v>
      </c>
      <c r="AP89" s="23" t="s">
        <v>67</v>
      </c>
      <c r="AQ89" s="23" t="s">
        <v>181</v>
      </c>
      <c r="AR89" s="23">
        <v>-3.1640000000000001</v>
      </c>
      <c r="AS89" s="23">
        <v>-3.1951999999999998</v>
      </c>
    </row>
    <row r="90" spans="2:45" x14ac:dyDescent="0.25">
      <c r="B90" s="23" t="s">
        <v>69</v>
      </c>
      <c r="C90" s="23" t="s">
        <v>181</v>
      </c>
      <c r="D90" s="23">
        <v>-3.1259999999999999</v>
      </c>
      <c r="E90" s="23">
        <v>-3.1901000000000002</v>
      </c>
      <c r="F90" s="23">
        <v>-6.4100000000000004E-2</v>
      </c>
      <c r="G90" s="23">
        <v>-3.1974999999999998</v>
      </c>
      <c r="H90" s="23">
        <v>-7.1499999999999994E-2</v>
      </c>
      <c r="I90" s="23">
        <v>0.1028</v>
      </c>
      <c r="J90" s="23">
        <v>-0.77629999999999999</v>
      </c>
      <c r="K90" s="23">
        <v>-0.86529999999999996</v>
      </c>
      <c r="L90" s="23">
        <f t="shared" si="0"/>
        <v>4.1167753957826313E-2</v>
      </c>
      <c r="M90" s="23">
        <f t="shared" si="1"/>
        <v>16.837138632096117</v>
      </c>
      <c r="N90" s="23">
        <f t="shared" si="2"/>
        <v>4.3893018650929837E-2</v>
      </c>
      <c r="O90" s="23">
        <f t="shared" si="3"/>
        <v>15.79174096164064</v>
      </c>
      <c r="V90" s="23">
        <v>0.3</v>
      </c>
      <c r="W90" s="23">
        <v>0.53800613775004869</v>
      </c>
      <c r="Y90" s="23">
        <v>55</v>
      </c>
      <c r="Z90" s="23">
        <f t="shared" si="9"/>
        <v>4.3893018650929837E-2</v>
      </c>
      <c r="AA90" s="23">
        <f t="shared" si="5"/>
        <v>4.1167753957826313E-2</v>
      </c>
      <c r="AB90" s="23">
        <f t="shared" si="6"/>
        <v>15.79174096164064</v>
      </c>
      <c r="AC90" s="23">
        <f t="shared" si="7"/>
        <v>16.837138632096117</v>
      </c>
      <c r="AD90" s="23">
        <v>16.837138632096117</v>
      </c>
      <c r="AE90" s="23">
        <v>15.79174096164064</v>
      </c>
      <c r="AP90" s="23" t="s">
        <v>69</v>
      </c>
      <c r="AQ90" s="23" t="s">
        <v>181</v>
      </c>
      <c r="AR90" s="23">
        <v>-3.1259999999999999</v>
      </c>
      <c r="AS90" s="23">
        <v>-3.1901000000000002</v>
      </c>
    </row>
    <row r="91" spans="2:45" x14ac:dyDescent="0.25">
      <c r="B91" s="23" t="s">
        <v>70</v>
      </c>
      <c r="C91" s="23" t="s">
        <v>181</v>
      </c>
      <c r="D91" s="23">
        <v>-3.1240000000000001</v>
      </c>
      <c r="E91" s="23">
        <v>-3.2057000000000002</v>
      </c>
      <c r="F91" s="23">
        <v>-8.1699999999999995E-2</v>
      </c>
      <c r="G91" s="23">
        <v>-3.2139000000000002</v>
      </c>
      <c r="H91" s="23">
        <v>-8.9899999999999994E-2</v>
      </c>
      <c r="I91" s="23">
        <v>9.1200000000000003E-2</v>
      </c>
      <c r="J91" s="23">
        <v>-0.98340000000000005</v>
      </c>
      <c r="K91" s="23">
        <v>-1.0821000000000001</v>
      </c>
      <c r="L91" s="23">
        <f t="shared" si="0"/>
        <v>4.053052034133816E-2</v>
      </c>
      <c r="M91" s="23">
        <f t="shared" si="1"/>
        <v>17.101857432927797</v>
      </c>
      <c r="N91" s="23">
        <f t="shared" si="2"/>
        <v>4.3980892532822287E-2</v>
      </c>
      <c r="O91" s="23">
        <f t="shared" si="3"/>
        <v>15.760189042154154</v>
      </c>
      <c r="V91" s="23">
        <v>0.3</v>
      </c>
      <c r="W91" s="23">
        <v>0.45192626604931729</v>
      </c>
      <c r="Y91" s="23">
        <v>56</v>
      </c>
      <c r="Z91" s="23">
        <f t="shared" si="9"/>
        <v>4.3980892532822287E-2</v>
      </c>
      <c r="AA91" s="23">
        <f t="shared" si="5"/>
        <v>4.053052034133816E-2</v>
      </c>
      <c r="AB91" s="23">
        <f t="shared" si="6"/>
        <v>15.760189042154154</v>
      </c>
      <c r="AC91" s="23">
        <f t="shared" si="7"/>
        <v>17.101857432927797</v>
      </c>
      <c r="AD91" s="23">
        <v>17.101857432927797</v>
      </c>
      <c r="AE91" s="23">
        <v>15.760189042154154</v>
      </c>
      <c r="AP91" s="23" t="s">
        <v>70</v>
      </c>
      <c r="AQ91" s="23" t="s">
        <v>181</v>
      </c>
      <c r="AR91" s="23">
        <v>-3.1240000000000001</v>
      </c>
      <c r="AS91" s="23">
        <v>-3.2057000000000002</v>
      </c>
    </row>
    <row r="92" spans="2:45" x14ac:dyDescent="0.25">
      <c r="B92" s="23" t="s">
        <v>74</v>
      </c>
      <c r="C92" s="23" t="s">
        <v>181</v>
      </c>
      <c r="D92" s="23">
        <v>-3.11</v>
      </c>
      <c r="E92" s="23">
        <v>-3.3174999999999999</v>
      </c>
      <c r="F92" s="23">
        <v>-0.20749999999999999</v>
      </c>
      <c r="G92" s="23">
        <v>-3.3281000000000001</v>
      </c>
      <c r="H92" s="23">
        <v>-0.21809999999999999</v>
      </c>
      <c r="I92" s="23">
        <v>4.8800000000000003E-2</v>
      </c>
      <c r="J92" s="23">
        <v>-2.4399000000000002</v>
      </c>
      <c r="K92" s="23">
        <v>-2.5649999999999999</v>
      </c>
      <c r="L92" s="23">
        <f t="shared" si="0"/>
        <v>3.6243326905237641E-2</v>
      </c>
      <c r="M92" s="23">
        <f t="shared" si="1"/>
        <v>19.124822132699311</v>
      </c>
      <c r="N92" s="23">
        <f t="shared" si="2"/>
        <v>4.4600955340274535E-2</v>
      </c>
      <c r="O92" s="23">
        <f t="shared" si="3"/>
        <v>15.541083711586674</v>
      </c>
      <c r="V92" s="23">
        <v>0.3</v>
      </c>
      <c r="W92" s="23">
        <v>0.1292356752447309</v>
      </c>
      <c r="Y92" s="23">
        <v>58</v>
      </c>
      <c r="Z92" s="23">
        <f t="shared" si="9"/>
        <v>4.4600955340274535E-2</v>
      </c>
      <c r="AA92" s="23">
        <f t="shared" si="5"/>
        <v>3.6243326905237641E-2</v>
      </c>
      <c r="AB92" s="23">
        <f t="shared" si="6"/>
        <v>15.541083711586674</v>
      </c>
      <c r="AC92" s="23">
        <f t="shared" si="7"/>
        <v>19.124822132699311</v>
      </c>
      <c r="AD92" s="23">
        <v>19.124822132699311</v>
      </c>
      <c r="AE92" s="23">
        <v>15.541083711586674</v>
      </c>
      <c r="AP92" s="23" t="s">
        <v>74</v>
      </c>
      <c r="AQ92" s="23" t="s">
        <v>181</v>
      </c>
      <c r="AR92" s="23">
        <v>-3.11</v>
      </c>
      <c r="AS92" s="23">
        <v>-3.3174999999999999</v>
      </c>
    </row>
    <row r="93" spans="2:45" x14ac:dyDescent="0.25">
      <c r="B93" s="23" t="s">
        <v>71</v>
      </c>
      <c r="C93" s="23" t="s">
        <v>181</v>
      </c>
      <c r="D93" s="23">
        <v>-3.11</v>
      </c>
      <c r="E93" s="23">
        <v>-3.1772</v>
      </c>
      <c r="F93" s="23">
        <v>-6.7199999999999996E-2</v>
      </c>
      <c r="G93" s="23">
        <v>-3.1858</v>
      </c>
      <c r="H93" s="23">
        <v>-7.5800000000000006E-2</v>
      </c>
      <c r="I93" s="23">
        <v>0.1134</v>
      </c>
      <c r="J93" s="23">
        <v>-0.81879999999999997</v>
      </c>
      <c r="K93" s="23">
        <v>-0.92349999999999999</v>
      </c>
      <c r="L93" s="23">
        <f t="shared" si="0"/>
        <v>4.1702258123535139E-2</v>
      </c>
      <c r="M93" s="23">
        <f t="shared" si="1"/>
        <v>16.621334473222682</v>
      </c>
      <c r="N93" s="23">
        <f t="shared" si="2"/>
        <v>4.4600955340274535E-2</v>
      </c>
      <c r="O93" s="23">
        <f t="shared" si="3"/>
        <v>15.541083711586674</v>
      </c>
      <c r="V93" s="23">
        <v>0.3</v>
      </c>
      <c r="W93" s="23">
        <v>0.73248494660556895</v>
      </c>
      <c r="Y93" s="23">
        <v>59</v>
      </c>
      <c r="Z93" s="23">
        <f t="shared" si="9"/>
        <v>4.4600955340274535E-2</v>
      </c>
      <c r="AA93" s="23">
        <f t="shared" si="5"/>
        <v>4.1702258123535139E-2</v>
      </c>
      <c r="AB93" s="23">
        <f t="shared" si="6"/>
        <v>15.541083711586674</v>
      </c>
      <c r="AC93" s="23">
        <f t="shared" si="7"/>
        <v>16.621334473222682</v>
      </c>
      <c r="AD93" s="23">
        <v>16.621334473222682</v>
      </c>
      <c r="AE93" s="23">
        <v>15.541083711586674</v>
      </c>
      <c r="AP93" s="23" t="s">
        <v>71</v>
      </c>
      <c r="AQ93" s="23" t="s">
        <v>181</v>
      </c>
      <c r="AR93" s="23">
        <v>-3.11</v>
      </c>
      <c r="AS93" s="23">
        <v>-3.1772</v>
      </c>
    </row>
    <row r="94" spans="2:45" x14ac:dyDescent="0.25">
      <c r="B94" s="23" t="s">
        <v>73</v>
      </c>
      <c r="C94" s="23" t="s">
        <v>181</v>
      </c>
      <c r="D94" s="23">
        <v>-3.1059999999999999</v>
      </c>
      <c r="E94" s="23">
        <v>-3.2052999999999998</v>
      </c>
      <c r="F94" s="23">
        <v>-9.9299999999999999E-2</v>
      </c>
      <c r="G94" s="23">
        <v>-3.2153999999999998</v>
      </c>
      <c r="H94" s="23">
        <v>-0.1094</v>
      </c>
      <c r="I94" s="23">
        <v>9.1499999999999998E-2</v>
      </c>
      <c r="J94" s="23">
        <v>-1.1955</v>
      </c>
      <c r="K94" s="23">
        <v>-1.3159000000000001</v>
      </c>
      <c r="L94" s="23">
        <f t="shared" si="0"/>
        <v>4.0546735792348701E-2</v>
      </c>
      <c r="M94" s="23">
        <f t="shared" si="1"/>
        <v>17.095018057920814</v>
      </c>
      <c r="N94" s="23">
        <f t="shared" si="2"/>
        <v>4.4779716445498004E-2</v>
      </c>
      <c r="O94" s="23">
        <f t="shared" si="3"/>
        <v>15.479043539804099</v>
      </c>
      <c r="V94" s="23">
        <v>0.3</v>
      </c>
      <c r="W94" s="23">
        <v>0.55044814899893946</v>
      </c>
      <c r="Y94" s="23">
        <v>60</v>
      </c>
      <c r="Z94" s="23">
        <f t="shared" si="9"/>
        <v>4.4779716445498004E-2</v>
      </c>
      <c r="AA94" s="23">
        <f t="shared" si="5"/>
        <v>4.0546735792348701E-2</v>
      </c>
      <c r="AB94" s="23">
        <f t="shared" si="6"/>
        <v>15.479043539804099</v>
      </c>
      <c r="AC94" s="23">
        <f t="shared" si="7"/>
        <v>17.095018057920814</v>
      </c>
      <c r="AD94" s="23">
        <v>17.095018057920814</v>
      </c>
      <c r="AE94" s="23">
        <v>15.479043539804099</v>
      </c>
      <c r="AP94" s="23" t="s">
        <v>73</v>
      </c>
      <c r="AQ94" s="23" t="s">
        <v>181</v>
      </c>
      <c r="AR94" s="23">
        <v>-3.1059999999999999</v>
      </c>
      <c r="AS94" s="23">
        <v>-3.2052999999999998</v>
      </c>
    </row>
    <row r="95" spans="2:45" x14ac:dyDescent="0.25">
      <c r="V95" s="23">
        <v>0.3</v>
      </c>
      <c r="W95" s="23">
        <v>0.24267341211257254</v>
      </c>
    </row>
    <row r="96" spans="2:45" x14ac:dyDescent="0.25">
      <c r="V96" s="23">
        <v>0.3</v>
      </c>
      <c r="W96" s="23">
        <v>0.7064128982166763</v>
      </c>
    </row>
    <row r="97" spans="22:23" x14ac:dyDescent="0.25">
      <c r="V97" s="23">
        <v>0.3</v>
      </c>
      <c r="W97" s="23">
        <v>0.45778836071404216</v>
      </c>
    </row>
    <row r="98" spans="22:23" x14ac:dyDescent="0.25">
      <c r="V98" s="23">
        <v>0.3</v>
      </c>
      <c r="W98" s="23">
        <v>0.92624377358759724</v>
      </c>
    </row>
    <row r="99" spans="22:23" x14ac:dyDescent="0.25">
      <c r="V99" s="23">
        <v>0.3</v>
      </c>
      <c r="W99" s="23">
        <v>0.57919666544925708</v>
      </c>
    </row>
    <row r="100" spans="22:23" x14ac:dyDescent="0.25">
      <c r="V100" s="23">
        <v>0.3</v>
      </c>
      <c r="W100" s="23">
        <v>0.87896763743251705</v>
      </c>
    </row>
    <row r="101" spans="22:23" x14ac:dyDescent="0.25">
      <c r="V101" s="23">
        <v>0.3</v>
      </c>
      <c r="W101" s="23">
        <v>0.16044686137256137</v>
      </c>
    </row>
    <row r="102" spans="22:23" x14ac:dyDescent="0.25">
      <c r="V102" s="23">
        <v>0.3</v>
      </c>
      <c r="W102" s="23">
        <v>0.49628074965068592</v>
      </c>
    </row>
    <row r="103" spans="22:23" x14ac:dyDescent="0.25">
      <c r="V103" s="23">
        <v>0.3</v>
      </c>
      <c r="W103" s="23">
        <v>0.2857026997474148</v>
      </c>
    </row>
    <row r="104" spans="22:23" x14ac:dyDescent="0.25">
      <c r="V104" s="23">
        <v>0.3</v>
      </c>
      <c r="W104" s="23">
        <v>0.35500354637357523</v>
      </c>
    </row>
    <row r="105" spans="22:23" x14ac:dyDescent="0.25">
      <c r="V105" s="23">
        <v>0.3</v>
      </c>
      <c r="W105" s="23">
        <v>0.50388209253463012</v>
      </c>
    </row>
    <row r="106" spans="22:23" x14ac:dyDescent="0.25">
      <c r="V106" s="23">
        <v>0.3</v>
      </c>
      <c r="W106" s="23">
        <v>0.77624187374308229</v>
      </c>
    </row>
    <row r="107" spans="22:23" x14ac:dyDescent="0.25">
      <c r="V107" s="23">
        <v>0.3</v>
      </c>
      <c r="W107" s="23">
        <v>0.753738265834066</v>
      </c>
    </row>
    <row r="108" spans="22:23" x14ac:dyDescent="0.25">
      <c r="V108" s="23">
        <v>0.3</v>
      </c>
      <c r="W108" s="23">
        <v>3.5</v>
      </c>
    </row>
    <row r="109" spans="22:23" x14ac:dyDescent="0.25">
      <c r="V109" s="23">
        <v>0.3</v>
      </c>
      <c r="W109" s="23">
        <v>-4</v>
      </c>
    </row>
  </sheetData>
  <sortState ref="A35:L94">
    <sortCondition ref="C35:C9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DATABASE_QSBR_monoaromatics</vt:lpstr>
      <vt:lpstr>QSARINS_models</vt:lpstr>
      <vt:lpstr>QSARINS_Output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Acharya Kishor</dc:creator>
  <cp:lastModifiedBy>Kishor Acharya</cp:lastModifiedBy>
  <dcterms:created xsi:type="dcterms:W3CDTF">2015-10-27T11:50:00Z</dcterms:created>
  <dcterms:modified xsi:type="dcterms:W3CDTF">2019-04-29T14:33:10Z</dcterms:modified>
</cp:coreProperties>
</file>