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290B49A1-2E4A-4A8E-A277-65FDFA99EA77}" xr6:coauthVersionLast="47" xr6:coauthVersionMax="47" xr10:uidLastSave="{00000000-0000-0000-0000-000000000000}"/>
  <bookViews>
    <workbookView xWindow="-108" yWindow="-108" windowWidth="23256" windowHeight="12456" activeTab="1" xr2:uid="{8AC1D109-3969-461E-B91D-790C1D73089B}"/>
  </bookViews>
  <sheets>
    <sheet name="CC Mismatches" sheetId="2" r:id="rId1"/>
    <sheet name="CC Mismatches (2)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3" i="3" l="1"/>
  <c r="Q42" i="3"/>
  <c r="Q34" i="3"/>
  <c r="Q35" i="3"/>
  <c r="Q36" i="3"/>
  <c r="Q37" i="3"/>
  <c r="Q38" i="3"/>
  <c r="Q39" i="3"/>
  <c r="Q40" i="3"/>
  <c r="Q41" i="3"/>
  <c r="Q43" i="3"/>
  <c r="Q44" i="3"/>
  <c r="Q45" i="3"/>
  <c r="P45" i="3"/>
  <c r="P44" i="3"/>
  <c r="P43" i="3"/>
  <c r="P42" i="3"/>
  <c r="P41" i="3"/>
  <c r="P40" i="3"/>
  <c r="P39" i="3"/>
  <c r="P38" i="3"/>
  <c r="P37" i="3"/>
  <c r="P36" i="3"/>
  <c r="P35" i="3"/>
  <c r="P34" i="3"/>
  <c r="P33" i="3"/>
  <c r="P28" i="3"/>
  <c r="P29" i="3"/>
  <c r="P30" i="3"/>
  <c r="P31" i="3"/>
  <c r="P32" i="3"/>
  <c r="J21" i="3"/>
  <c r="J19" i="3"/>
  <c r="J17" i="3"/>
  <c r="J14" i="3"/>
  <c r="J12" i="3"/>
  <c r="J10" i="3"/>
  <c r="J7" i="3"/>
  <c r="J5" i="3"/>
  <c r="J26" i="3"/>
  <c r="J25" i="3"/>
  <c r="J24" i="3"/>
  <c r="J23" i="3"/>
  <c r="J22" i="3"/>
  <c r="J20" i="3"/>
  <c r="J18" i="3"/>
  <c r="J16" i="3"/>
  <c r="J15" i="3"/>
  <c r="J13" i="3"/>
  <c r="J11" i="3"/>
  <c r="J9" i="3"/>
  <c r="J8" i="3"/>
  <c r="J6" i="3"/>
  <c r="J4" i="3"/>
  <c r="K24" i="2" l="1"/>
  <c r="L106" i="2" l="1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O42" i="2"/>
  <c r="N42" i="2"/>
  <c r="M42" i="2"/>
  <c r="L42" i="2"/>
  <c r="K42" i="2"/>
  <c r="J42" i="2"/>
  <c r="I42" i="2"/>
  <c r="I58" i="2" s="1"/>
  <c r="O41" i="2"/>
  <c r="N41" i="2"/>
  <c r="M41" i="2"/>
  <c r="Q85" i="2" s="1"/>
  <c r="L41" i="2"/>
  <c r="K41" i="2"/>
  <c r="J41" i="2"/>
  <c r="I41" i="2"/>
  <c r="I57" i="2" s="1"/>
  <c r="O40" i="2"/>
  <c r="S84" i="2" s="1"/>
  <c r="N40" i="2"/>
  <c r="M40" i="2"/>
  <c r="L40" i="2"/>
  <c r="K40" i="2"/>
  <c r="O84" i="2" s="1"/>
  <c r="J40" i="2"/>
  <c r="I40" i="2"/>
  <c r="I56" i="2" s="1"/>
  <c r="N70" i="2" s="1"/>
  <c r="O39" i="2"/>
  <c r="N39" i="2"/>
  <c r="R83" i="2" s="1"/>
  <c r="M39" i="2"/>
  <c r="L39" i="2"/>
  <c r="K39" i="2"/>
  <c r="J39" i="2"/>
  <c r="I39" i="2"/>
  <c r="O38" i="2"/>
  <c r="N38" i="2"/>
  <c r="M38" i="2"/>
  <c r="Q82" i="2" s="1"/>
  <c r="L38" i="2"/>
  <c r="K38" i="2"/>
  <c r="J38" i="2"/>
  <c r="I38" i="2"/>
  <c r="O28" i="2"/>
  <c r="N28" i="2"/>
  <c r="M28" i="2"/>
  <c r="L28" i="2"/>
  <c r="K28" i="2"/>
  <c r="O27" i="2"/>
  <c r="N27" i="2"/>
  <c r="M27" i="2"/>
  <c r="L27" i="2"/>
  <c r="K27" i="2"/>
  <c r="O26" i="2"/>
  <c r="N26" i="2"/>
  <c r="M26" i="2"/>
  <c r="L26" i="2"/>
  <c r="K26" i="2"/>
  <c r="O25" i="2"/>
  <c r="N25" i="2"/>
  <c r="M25" i="2"/>
  <c r="L25" i="2"/>
  <c r="K25" i="2"/>
  <c r="O24" i="2"/>
  <c r="N24" i="2"/>
  <c r="M24" i="2"/>
  <c r="L24" i="2"/>
  <c r="S83" i="2" l="1"/>
  <c r="I54" i="2"/>
  <c r="Q86" i="2"/>
  <c r="P82" i="2"/>
  <c r="R84" i="2"/>
  <c r="R82" i="2"/>
  <c r="S82" i="2"/>
  <c r="O86" i="2"/>
  <c r="O85" i="2"/>
  <c r="O83" i="2"/>
  <c r="P84" i="2"/>
  <c r="I55" i="2"/>
  <c r="K69" i="2" s="1"/>
  <c r="P85" i="2"/>
  <c r="Q84" i="2"/>
  <c r="S86" i="2"/>
  <c r="P83" i="2"/>
  <c r="L70" i="2"/>
  <c r="Q83" i="2"/>
  <c r="P86" i="2"/>
  <c r="R86" i="2"/>
  <c r="S85" i="2"/>
  <c r="O82" i="2"/>
  <c r="R85" i="2"/>
  <c r="N68" i="2"/>
  <c r="M68" i="2"/>
  <c r="L68" i="2"/>
  <c r="K68" i="2"/>
  <c r="J68" i="2"/>
  <c r="L69" i="2"/>
  <c r="M72" i="2"/>
  <c r="L72" i="2"/>
  <c r="K72" i="2"/>
  <c r="J72" i="2"/>
  <c r="N72" i="2"/>
  <c r="J71" i="2"/>
  <c r="N71" i="2"/>
  <c r="M71" i="2"/>
  <c r="L71" i="2"/>
  <c r="K71" i="2"/>
  <c r="J70" i="2"/>
  <c r="K70" i="2"/>
  <c r="M70" i="2"/>
  <c r="N69" i="2" l="1"/>
  <c r="M69" i="2"/>
  <c r="J69" i="2"/>
</calcChain>
</file>

<file path=xl/sharedStrings.xml><?xml version="1.0" encoding="utf-8"?>
<sst xmlns="http://schemas.openxmlformats.org/spreadsheetml/2006/main" count="185" uniqueCount="45">
  <si>
    <t>Comp</t>
  </si>
  <si>
    <t>M-1S-1</t>
  </si>
  <si>
    <t>MR</t>
  </si>
  <si>
    <t>MF</t>
  </si>
  <si>
    <t>ME(2, x)</t>
  </si>
  <si>
    <t>ME(3, x)</t>
  </si>
  <si>
    <t>ME(4, x)</t>
  </si>
  <si>
    <t>ME(5, x)</t>
  </si>
  <si>
    <t>ME(6, x)</t>
  </si>
  <si>
    <t>MRxMF</t>
  </si>
  <si>
    <t>Comp I-G1</t>
  </si>
  <si>
    <t>Comp I'-G2</t>
  </si>
  <si>
    <t>MR I-G3</t>
  </si>
  <si>
    <t>MR I-G5</t>
  </si>
  <si>
    <t>MR I-G7</t>
  </si>
  <si>
    <t>MR I'-G4</t>
  </si>
  <si>
    <t>MR I'-G6</t>
  </si>
  <si>
    <t>MF I(C,2)-G1</t>
  </si>
  <si>
    <t>ME I(C,2)-G3</t>
  </si>
  <si>
    <t>F-&gt;C I(C,2)-G5</t>
  </si>
  <si>
    <t>F-&gt;C I(C,2)-G7</t>
  </si>
  <si>
    <t>MF I'(C,3)-G2</t>
  </si>
  <si>
    <t>ME I'(C,3)-G4</t>
  </si>
  <si>
    <t>F-&gt;C I'(C,3)-G6</t>
  </si>
  <si>
    <t>MF I(C,4)-G1</t>
  </si>
  <si>
    <t>MF I'(C,5)-G2</t>
  </si>
  <si>
    <t>C-&gt;F I(C,4)-G3</t>
  </si>
  <si>
    <t>C-&gt;F I'(C,5)-G4</t>
  </si>
  <si>
    <t>ME I(C,4)-G5</t>
  </si>
  <si>
    <t>ME I'(C,5)-G6</t>
  </si>
  <si>
    <t>F-&gt;C I(C,4)-G7</t>
  </si>
  <si>
    <t>MF I(C,6)-G1</t>
  </si>
  <si>
    <t>C-&gt;F I(C,6)-G3</t>
  </si>
  <si>
    <t>C-&gt;F I(C,6)-G5</t>
  </si>
  <si>
    <t>ME I(C,6)-G7</t>
  </si>
  <si>
    <t>Normalised Results</t>
  </si>
  <si>
    <t>Invader</t>
  </si>
  <si>
    <t>Incumbent</t>
  </si>
  <si>
    <t>Mismatches</t>
  </si>
  <si>
    <t>-</t>
  </si>
  <si>
    <t>MRxMF 2</t>
  </si>
  <si>
    <t>MRxMF 3</t>
  </si>
  <si>
    <t>MRxMF 4</t>
  </si>
  <si>
    <t>MRxMF 5</t>
  </si>
  <si>
    <t>MRxMF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</si>
</sst>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E+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1" fontId="1" fillId="0" borderId="0" xfId="0" applyNumberFormat="1" applyFont="1" applyAlignment="1">
      <alignment horizontal="center"/>
    </xf>
    <xf numFmtId="11" fontId="0" fillId="0" borderId="0" xfId="0" applyNumberFormat="1"/>
    <xf numFmtId="11" fontId="1" fillId="0" borderId="0" xfId="0" applyNumberFormat="1" applyFont="1"/>
    <xf numFmtId="2" fontId="0" fillId="0" borderId="0" xfId="0" applyNumberFormat="1"/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'CC Mismatches'!$I$2</c:f>
              <c:strCache>
                <c:ptCount val="1"/>
                <c:pt idx="0">
                  <c:v>Comp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'CC Mismatches'!$H$3:$H$9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'CC Mismatches'!$I$3:$I$9</c:f>
              <c:numCache>
                <c:formatCode>0.00E+00</c:formatCode>
                <c:ptCount val="7"/>
                <c:pt idx="0">
                  <c:v>2100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48-4A21-8300-12F8284DB404}"/>
            </c:ext>
          </c:extLst>
        </c:ser>
        <c:ser>
          <c:idx val="1"/>
          <c:order val="1"/>
          <c:tx>
            <c:strRef>
              <c:f>'CC Mismatches'!$J$2</c:f>
              <c:strCache>
                <c:ptCount val="1"/>
                <c:pt idx="0">
                  <c:v>MR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'CC Mismatches'!$H$3:$H$9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'CC Mismatches'!$J$3:$J$9</c:f>
              <c:numCache>
                <c:formatCode>General</c:formatCode>
                <c:ptCount val="7"/>
                <c:pt idx="2" formatCode="0.00E+00">
                  <c:v>59800</c:v>
                </c:pt>
                <c:pt idx="3" formatCode="0.00E+00">
                  <c:v>98799.999999999985</c:v>
                </c:pt>
                <c:pt idx="4" formatCode="0.00E+00">
                  <c:v>68200</c:v>
                </c:pt>
                <c:pt idx="5" formatCode="0.00E+00">
                  <c:v>72800</c:v>
                </c:pt>
                <c:pt idx="6" formatCode="0.00E+00">
                  <c:v>50199.999999999993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48-4A21-8300-12F8284DB404}"/>
            </c:ext>
          </c:extLst>
        </c:ser>
        <c:ser>
          <c:idx val="2"/>
          <c:order val="2"/>
          <c:tx>
            <c:strRef>
              <c:f>'CC Mismatches'!$K$2</c:f>
              <c:strCache>
                <c:ptCount val="1"/>
                <c:pt idx="0">
                  <c:v>MF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'CC Mismatches'!$H$3:$H$9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'CC Mismatches'!$K$3:$K$9</c:f>
              <c:numCache>
                <c:formatCode>General</c:formatCode>
                <c:ptCount val="7"/>
                <c:pt idx="2" formatCode="0.00E+00">
                  <c:v>1.7599999999999996</c:v>
                </c:pt>
                <c:pt idx="3" formatCode="0.00E+00">
                  <c:v>2.5777777777777775</c:v>
                </c:pt>
                <c:pt idx="4" formatCode="0.00E+00">
                  <c:v>2.4444444444444442</c:v>
                </c:pt>
                <c:pt idx="5" formatCode="0.00E+00">
                  <c:v>1.6088888888888886</c:v>
                </c:pt>
                <c:pt idx="6" formatCode="0.00E+00">
                  <c:v>1.22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48-4A21-8300-12F8284DB404}"/>
            </c:ext>
          </c:extLst>
        </c:ser>
        <c:ser>
          <c:idx val="3"/>
          <c:order val="3"/>
          <c:tx>
            <c:strRef>
              <c:f>'CC Mismatches'!$L$2</c:f>
              <c:strCache>
                <c:ptCount val="1"/>
                <c:pt idx="0">
                  <c:v>ME(2,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'CC Mismatches'!$H$3:$H$9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'CC Mismatches'!$L$3:$L$9</c:f>
              <c:numCache>
                <c:formatCode>General</c:formatCode>
                <c:ptCount val="7"/>
                <c:pt idx="2" formatCode="0.00E+00">
                  <c:v>28.888888888888886</c:v>
                </c:pt>
                <c:pt idx="3" formatCode="0.00E+00">
                  <c:v>83.555555555555543</c:v>
                </c:pt>
                <c:pt idx="4" formatCode="0.00E+00">
                  <c:v>80.666666666666657</c:v>
                </c:pt>
                <c:pt idx="5" formatCode="0.00E+00">
                  <c:v>23.777777777777771</c:v>
                </c:pt>
                <c:pt idx="6" formatCode="0.00E+00">
                  <c:v>22.022222222222219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48-4A21-8300-12F8284DB404}"/>
            </c:ext>
          </c:extLst>
        </c:ser>
        <c:ser>
          <c:idx val="4"/>
          <c:order val="4"/>
          <c:tx>
            <c:strRef>
              <c:f>'CC Mismatches'!$M$2</c:f>
              <c:strCache>
                <c:ptCount val="1"/>
                <c:pt idx="0">
                  <c:v>ME(3,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'CC Mismatches'!$H$3:$H$9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'CC Mismatches'!$M$3:$M$9</c:f>
              <c:numCache>
                <c:formatCode>General</c:formatCode>
                <c:ptCount val="7"/>
                <c:pt idx="2" formatCode="0.00E+00">
                  <c:v>226.66666666666666</c:v>
                </c:pt>
                <c:pt idx="3" formatCode="0.00E+00">
                  <c:v>608.8888888888888</c:v>
                </c:pt>
                <c:pt idx="4" formatCode="0.00E+00">
                  <c:v>615.55555555555543</c:v>
                </c:pt>
                <c:pt idx="5" formatCode="0.00E+00">
                  <c:v>206.44444444444443</c:v>
                </c:pt>
                <c:pt idx="6" formatCode="0.00E+00">
                  <c:v>187.99999999999997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D48-4A21-8300-12F8284DB404}"/>
            </c:ext>
          </c:extLst>
        </c:ser>
        <c:ser>
          <c:idx val="5"/>
          <c:order val="5"/>
          <c:tx>
            <c:strRef>
              <c:f>'CC Mismatches'!$N$2</c:f>
              <c:strCache>
                <c:ptCount val="1"/>
                <c:pt idx="0">
                  <c:v>ME(4,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'CC Mismatches'!$H$3:$H$9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'CC Mismatches'!$N$3:$N$9</c:f>
              <c:numCache>
                <c:formatCode>General</c:formatCode>
                <c:ptCount val="7"/>
                <c:pt idx="2" formatCode="0.00E+00">
                  <c:v>182.66666666666663</c:v>
                </c:pt>
                <c:pt idx="3" formatCode="0.00E+00">
                  <c:v>464.4444444444444</c:v>
                </c:pt>
                <c:pt idx="4" formatCode="0.00E+00">
                  <c:v>464.4444444444444</c:v>
                </c:pt>
                <c:pt idx="5" formatCode="0.00E+00">
                  <c:v>150.66666666666666</c:v>
                </c:pt>
                <c:pt idx="6" formatCode="0.00E+00">
                  <c:v>130.88888888888889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D48-4A21-8300-12F8284DB404}"/>
            </c:ext>
          </c:extLst>
        </c:ser>
        <c:ser>
          <c:idx val="6"/>
          <c:order val="6"/>
          <c:tx>
            <c:strRef>
              <c:f>'CC Mismatches'!$O$2</c:f>
              <c:strCache>
                <c:ptCount val="1"/>
                <c:pt idx="0">
                  <c:v>ME(5,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'CC Mismatches'!$H$3:$H$9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'CC Mismatches'!$O$3:$O$9</c:f>
              <c:numCache>
                <c:formatCode>General</c:formatCode>
                <c:ptCount val="7"/>
                <c:pt idx="2" formatCode="0.00E+00">
                  <c:v>655.55555555555543</c:v>
                </c:pt>
                <c:pt idx="3" formatCode="0.00E+00">
                  <c:v>1528.8888888888889</c:v>
                </c:pt>
                <c:pt idx="4" formatCode="0.00E+00">
                  <c:v>1448.8888888888887</c:v>
                </c:pt>
                <c:pt idx="5" formatCode="0.00E+00">
                  <c:v>579.99999999999989</c:v>
                </c:pt>
                <c:pt idx="6" formatCode="0.00E+00">
                  <c:v>548.8888888888888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D48-4A21-8300-12F8284DB404}"/>
            </c:ext>
          </c:extLst>
        </c:ser>
        <c:ser>
          <c:idx val="7"/>
          <c:order val="7"/>
          <c:tx>
            <c:strRef>
              <c:f>'CC Mismatches'!$P$2</c:f>
              <c:strCache>
                <c:ptCount val="1"/>
                <c:pt idx="0">
                  <c:v>ME(6,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'CC Mismatches'!$H$3:$H$9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'CC Mismatches'!$P$3:$P$9</c:f>
              <c:numCache>
                <c:formatCode>General</c:formatCode>
                <c:ptCount val="7"/>
                <c:pt idx="2" formatCode="0.00E+00">
                  <c:v>313.33333333333331</c:v>
                </c:pt>
                <c:pt idx="3" formatCode="0.00E+00">
                  <c:v>799.99999999999989</c:v>
                </c:pt>
                <c:pt idx="4" formatCode="0.00E+00">
                  <c:v>879.99999999999989</c:v>
                </c:pt>
                <c:pt idx="5" formatCode="0.00E+00">
                  <c:v>371.11111111111103</c:v>
                </c:pt>
                <c:pt idx="6" formatCode="0.00E+00">
                  <c:v>344.4444444444444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D48-4A21-8300-12F8284DB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94895"/>
        <c:axId val="408306991"/>
      </c:scatterChart>
      <c:valAx>
        <c:axId val="600194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306991"/>
        <c:crosses val="autoZero"/>
        <c:crossBetween val="midCat"/>
      </c:valAx>
      <c:valAx>
        <c:axId val="408306991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948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'CC Mismatches'!$K$23</c:f>
              <c:strCache>
                <c:ptCount val="1"/>
                <c:pt idx="0">
                  <c:v>ME(2,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'CC Mismatches'!$J$24:$J$28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Mismatches'!$K$24:$K$28</c:f>
              <c:numCache>
                <c:formatCode>0.00E+00</c:formatCode>
                <c:ptCount val="5"/>
                <c:pt idx="0">
                  <c:v>16.414141414141415</c:v>
                </c:pt>
                <c:pt idx="1">
                  <c:v>32.413793103448278</c:v>
                </c:pt>
                <c:pt idx="2">
                  <c:v>33</c:v>
                </c:pt>
                <c:pt idx="3">
                  <c:v>14.779005524861878</c:v>
                </c:pt>
                <c:pt idx="4">
                  <c:v>18.051001821493621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80-40B8-99CD-C67EFCBE8572}"/>
            </c:ext>
          </c:extLst>
        </c:ser>
        <c:ser>
          <c:idx val="1"/>
          <c:order val="1"/>
          <c:tx>
            <c:strRef>
              <c:f>'CC Mismatches'!$L$23</c:f>
              <c:strCache>
                <c:ptCount val="1"/>
                <c:pt idx="0">
                  <c:v>ME(3,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'CC Mismatches'!$J$24:$J$28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Mismatches'!$L$24:$L$28</c:f>
              <c:numCache>
                <c:formatCode>0.00E+00</c:formatCode>
                <c:ptCount val="5"/>
                <c:pt idx="0">
                  <c:v>128.78787878787881</c:v>
                </c:pt>
                <c:pt idx="1">
                  <c:v>236.20689655172413</c:v>
                </c:pt>
                <c:pt idx="2">
                  <c:v>251.81818181818178</c:v>
                </c:pt>
                <c:pt idx="3">
                  <c:v>128.31491712707185</c:v>
                </c:pt>
                <c:pt idx="4">
                  <c:v>154.09836065573768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80-40B8-99CD-C67EFCBE8572}"/>
            </c:ext>
          </c:extLst>
        </c:ser>
        <c:ser>
          <c:idx val="2"/>
          <c:order val="2"/>
          <c:tx>
            <c:strRef>
              <c:f>'CC Mismatches'!$M$23</c:f>
              <c:strCache>
                <c:ptCount val="1"/>
                <c:pt idx="0">
                  <c:v>ME(4,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'CC Mismatches'!$J$24:$J$28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Mismatches'!$M$24:$M$28</c:f>
              <c:numCache>
                <c:formatCode>0.00E+00</c:formatCode>
                <c:ptCount val="5"/>
                <c:pt idx="0">
                  <c:v>103.7878787878788</c:v>
                </c:pt>
                <c:pt idx="1">
                  <c:v>180.17241379310346</c:v>
                </c:pt>
                <c:pt idx="2">
                  <c:v>190</c:v>
                </c:pt>
                <c:pt idx="3">
                  <c:v>93.646408839779014</c:v>
                </c:pt>
                <c:pt idx="4">
                  <c:v>107.28597449908925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80-40B8-99CD-C67EFCBE8572}"/>
            </c:ext>
          </c:extLst>
        </c:ser>
        <c:ser>
          <c:idx val="3"/>
          <c:order val="3"/>
          <c:tx>
            <c:strRef>
              <c:f>'CC Mismatches'!$N$23</c:f>
              <c:strCache>
                <c:ptCount val="1"/>
                <c:pt idx="0">
                  <c:v>ME(5,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'CC Mismatches'!$J$24:$J$28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Mismatches'!$N$24:$N$28</c:f>
              <c:numCache>
                <c:formatCode>0.00E+00</c:formatCode>
                <c:ptCount val="5"/>
                <c:pt idx="0">
                  <c:v>372.47474747474752</c:v>
                </c:pt>
                <c:pt idx="1">
                  <c:v>593.10344827586209</c:v>
                </c:pt>
                <c:pt idx="2">
                  <c:v>592.72727272727275</c:v>
                </c:pt>
                <c:pt idx="3">
                  <c:v>360.49723756906076</c:v>
                </c:pt>
                <c:pt idx="4">
                  <c:v>449.90892531876131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D80-40B8-99CD-C67EFCBE8572}"/>
            </c:ext>
          </c:extLst>
        </c:ser>
        <c:ser>
          <c:idx val="4"/>
          <c:order val="4"/>
          <c:tx>
            <c:strRef>
              <c:f>'CC Mismatches'!$O$23</c:f>
              <c:strCache>
                <c:ptCount val="1"/>
                <c:pt idx="0">
                  <c:v>ME(6,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'CC Mismatches'!$J$24:$J$28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Mismatches'!$O$24:$O$28</c:f>
              <c:numCache>
                <c:formatCode>0.00E+00</c:formatCode>
                <c:ptCount val="5"/>
                <c:pt idx="0">
                  <c:v>178.03030303030306</c:v>
                </c:pt>
                <c:pt idx="1">
                  <c:v>310.34482758620686</c:v>
                </c:pt>
                <c:pt idx="2">
                  <c:v>360</c:v>
                </c:pt>
                <c:pt idx="3">
                  <c:v>230.66298342541435</c:v>
                </c:pt>
                <c:pt idx="4">
                  <c:v>282.33151183970853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D80-40B8-99CD-C67EFCBE8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072095"/>
        <c:axId val="707068047"/>
      </c:scatterChart>
      <c:valAx>
        <c:axId val="708072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7068047"/>
        <c:crosses val="autoZero"/>
        <c:crossBetween val="midCat"/>
      </c:valAx>
      <c:valAx>
        <c:axId val="707068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0720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'CC Mismatches'!$I$37</c:f>
              <c:strCache>
                <c:ptCount val="1"/>
                <c:pt idx="0">
                  <c:v>MR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'CC Mismatches'!$H$38:$H$42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Mismatches'!$I$38:$I$42</c:f>
              <c:numCache>
                <c:formatCode>0.00E+00</c:formatCode>
                <c:ptCount val="5"/>
                <c:pt idx="0">
                  <c:v>28.476190476190474</c:v>
                </c:pt>
                <c:pt idx="1">
                  <c:v>47.047619047619044</c:v>
                </c:pt>
                <c:pt idx="2">
                  <c:v>32.476190476190474</c:v>
                </c:pt>
                <c:pt idx="3">
                  <c:v>34.666666666666664</c:v>
                </c:pt>
                <c:pt idx="4">
                  <c:v>23.904761904761902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70-43A1-9601-CE59E5F9B621}"/>
            </c:ext>
          </c:extLst>
        </c:ser>
        <c:ser>
          <c:idx val="1"/>
          <c:order val="1"/>
          <c:tx>
            <c:strRef>
              <c:f>'CC Mismatches'!$J$37</c:f>
              <c:strCache>
                <c:ptCount val="1"/>
                <c:pt idx="0">
                  <c:v>MF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'CC Mismatches'!$H$38:$H$42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Mismatches'!$J$38:$J$42</c:f>
              <c:numCache>
                <c:formatCode>0.00E+00</c:formatCode>
                <c:ptCount val="5"/>
                <c:pt idx="0">
                  <c:v>8.3809523809523793E-4</c:v>
                </c:pt>
                <c:pt idx="1">
                  <c:v>1.2275132275132274E-3</c:v>
                </c:pt>
                <c:pt idx="2">
                  <c:v>1.1640211640211639E-3</c:v>
                </c:pt>
                <c:pt idx="3">
                  <c:v>7.6613756613756604E-4</c:v>
                </c:pt>
                <c:pt idx="4">
                  <c:v>5.8095238095238089E-4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70-43A1-9601-CE59E5F9B621}"/>
            </c:ext>
          </c:extLst>
        </c:ser>
        <c:ser>
          <c:idx val="2"/>
          <c:order val="2"/>
          <c:tx>
            <c:strRef>
              <c:f>'CC Mismatches'!$K$37</c:f>
              <c:strCache>
                <c:ptCount val="1"/>
                <c:pt idx="0">
                  <c:v>ME(2,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'CC Mismatches'!$H$38:$H$42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Mismatches'!$K$38:$K$42</c:f>
              <c:numCache>
                <c:formatCode>0.00E+00</c:formatCode>
                <c:ptCount val="5"/>
                <c:pt idx="0">
                  <c:v>1.3756613756613755E-2</c:v>
                </c:pt>
                <c:pt idx="1">
                  <c:v>3.9788359788359783E-2</c:v>
                </c:pt>
                <c:pt idx="2">
                  <c:v>3.8412698412698405E-2</c:v>
                </c:pt>
                <c:pt idx="3">
                  <c:v>1.1322751322751319E-2</c:v>
                </c:pt>
                <c:pt idx="4">
                  <c:v>1.0486772486772485E-2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A70-43A1-9601-CE59E5F9B621}"/>
            </c:ext>
          </c:extLst>
        </c:ser>
        <c:ser>
          <c:idx val="3"/>
          <c:order val="3"/>
          <c:tx>
            <c:strRef>
              <c:f>'CC Mismatches'!$L$37</c:f>
              <c:strCache>
                <c:ptCount val="1"/>
                <c:pt idx="0">
                  <c:v>ME(3,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'CC Mismatches'!$H$38:$H$42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Mismatches'!$L$38:$L$42</c:f>
              <c:numCache>
                <c:formatCode>0.00E+00</c:formatCode>
                <c:ptCount val="5"/>
                <c:pt idx="0">
                  <c:v>0.10793650793650793</c:v>
                </c:pt>
                <c:pt idx="1">
                  <c:v>0.2899470899470899</c:v>
                </c:pt>
                <c:pt idx="2">
                  <c:v>0.29312169312169306</c:v>
                </c:pt>
                <c:pt idx="3">
                  <c:v>9.8306878306878301E-2</c:v>
                </c:pt>
                <c:pt idx="4">
                  <c:v>8.9523809523809506E-2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A70-43A1-9601-CE59E5F9B621}"/>
            </c:ext>
          </c:extLst>
        </c:ser>
        <c:ser>
          <c:idx val="4"/>
          <c:order val="4"/>
          <c:tx>
            <c:strRef>
              <c:f>'CC Mismatches'!$M$37</c:f>
              <c:strCache>
                <c:ptCount val="1"/>
                <c:pt idx="0">
                  <c:v>ME(4,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'CC Mismatches'!$H$38:$H$42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Mismatches'!$M$38:$M$42</c:f>
              <c:numCache>
                <c:formatCode>0.00E+00</c:formatCode>
                <c:ptCount val="5"/>
                <c:pt idx="0">
                  <c:v>8.6984126984126969E-2</c:v>
                </c:pt>
                <c:pt idx="1">
                  <c:v>0.22116402116402115</c:v>
                </c:pt>
                <c:pt idx="2">
                  <c:v>0.22116402116402115</c:v>
                </c:pt>
                <c:pt idx="3">
                  <c:v>7.1746031746031738E-2</c:v>
                </c:pt>
                <c:pt idx="4">
                  <c:v>6.232804232804233E-2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A70-43A1-9601-CE59E5F9B621}"/>
            </c:ext>
          </c:extLst>
        </c:ser>
        <c:ser>
          <c:idx val="5"/>
          <c:order val="5"/>
          <c:tx>
            <c:strRef>
              <c:f>'CC Mismatches'!$N$37</c:f>
              <c:strCache>
                <c:ptCount val="1"/>
                <c:pt idx="0">
                  <c:v>ME(5,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'CC Mismatches'!$H$38:$H$42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Mismatches'!$N$38:$N$42</c:f>
              <c:numCache>
                <c:formatCode>0.00E+00</c:formatCode>
                <c:ptCount val="5"/>
                <c:pt idx="0">
                  <c:v>0.3121693121693121</c:v>
                </c:pt>
                <c:pt idx="1">
                  <c:v>0.72804232804232805</c:v>
                </c:pt>
                <c:pt idx="2">
                  <c:v>0.68994708994708986</c:v>
                </c:pt>
                <c:pt idx="3">
                  <c:v>0.27619047619047615</c:v>
                </c:pt>
                <c:pt idx="4">
                  <c:v>0.26137566137566132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A70-43A1-9601-CE59E5F9B621}"/>
            </c:ext>
          </c:extLst>
        </c:ser>
        <c:ser>
          <c:idx val="6"/>
          <c:order val="6"/>
          <c:tx>
            <c:strRef>
              <c:f>'CC Mismatches'!$O$37</c:f>
              <c:strCache>
                <c:ptCount val="1"/>
                <c:pt idx="0">
                  <c:v>ME(6,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'CC Mismatches'!$H$38:$H$42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Mismatches'!$O$38:$O$42</c:f>
              <c:numCache>
                <c:formatCode>0.00E+00</c:formatCode>
                <c:ptCount val="5"/>
                <c:pt idx="0">
                  <c:v>0.1492063492063492</c:v>
                </c:pt>
                <c:pt idx="1">
                  <c:v>0.38095238095238088</c:v>
                </c:pt>
                <c:pt idx="2">
                  <c:v>0.419047619047619</c:v>
                </c:pt>
                <c:pt idx="3">
                  <c:v>0.17671957671957669</c:v>
                </c:pt>
                <c:pt idx="4">
                  <c:v>0.16402116402116401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A70-43A1-9601-CE59E5F9B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89791"/>
        <c:axId val="707066607"/>
      </c:scatterChart>
      <c:valAx>
        <c:axId val="600189791"/>
        <c:scaling>
          <c:orientation val="minMax"/>
          <c:max val="6.5"/>
          <c:min val="2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7066607"/>
        <c:crosses val="autoZero"/>
        <c:crossBetween val="midCat"/>
        <c:majorUnit val="1"/>
      </c:valAx>
      <c:valAx>
        <c:axId val="707066607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89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'CC Mismatches'!$I$53</c:f>
              <c:strCache>
                <c:ptCount val="1"/>
                <c:pt idx="0">
                  <c:v>MRxMF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'CC Mismatches'!$H$54:$H$58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Mismatches'!$I$54:$I$58</c:f>
              <c:numCache>
                <c:formatCode>0.00E+00</c:formatCode>
                <c:ptCount val="5"/>
                <c:pt idx="0">
                  <c:v>2.3865759637188202E-2</c:v>
                </c:pt>
                <c:pt idx="1">
                  <c:v>5.7751574703955644E-2</c:v>
                </c:pt>
                <c:pt idx="2">
                  <c:v>3.7802973041068277E-2</c:v>
                </c:pt>
                <c:pt idx="3">
                  <c:v>2.6559435626102287E-2</c:v>
                </c:pt>
                <c:pt idx="4">
                  <c:v>1.3887528344671199E-2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9E-456B-85F1-436BA8B337E3}"/>
            </c:ext>
          </c:extLst>
        </c:ser>
        <c:ser>
          <c:idx val="1"/>
          <c:order val="1"/>
          <c:tx>
            <c:strRef>
              <c:f>'CC Mismatches'!$J$53</c:f>
              <c:strCache>
                <c:ptCount val="1"/>
                <c:pt idx="0">
                  <c:v>ME(2,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'CC Mismatches'!$H$54:$H$58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Mismatches'!$J$54:$J$58</c:f>
              <c:numCache>
                <c:formatCode>0.00E+00</c:formatCode>
                <c:ptCount val="5"/>
                <c:pt idx="0">
                  <c:v>1.3756613756613755E-2</c:v>
                </c:pt>
                <c:pt idx="1">
                  <c:v>3.9788359788359783E-2</c:v>
                </c:pt>
                <c:pt idx="2">
                  <c:v>3.8412698412698405E-2</c:v>
                </c:pt>
                <c:pt idx="3">
                  <c:v>1.1322751322751319E-2</c:v>
                </c:pt>
                <c:pt idx="4">
                  <c:v>1.0486772486772485E-2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9E-456B-85F1-436BA8B337E3}"/>
            </c:ext>
          </c:extLst>
        </c:ser>
        <c:ser>
          <c:idx val="2"/>
          <c:order val="2"/>
          <c:tx>
            <c:strRef>
              <c:f>'CC Mismatches'!$K$53</c:f>
              <c:strCache>
                <c:ptCount val="1"/>
                <c:pt idx="0">
                  <c:v>ME(3,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'CC Mismatches'!$H$54:$H$58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Mismatches'!$K$54:$K$58</c:f>
              <c:numCache>
                <c:formatCode>0.00E+00</c:formatCode>
                <c:ptCount val="5"/>
                <c:pt idx="0">
                  <c:v>0.10793650793650793</c:v>
                </c:pt>
                <c:pt idx="1">
                  <c:v>0.2899470899470899</c:v>
                </c:pt>
                <c:pt idx="2">
                  <c:v>0.29312169312169306</c:v>
                </c:pt>
                <c:pt idx="3">
                  <c:v>9.8306878306878301E-2</c:v>
                </c:pt>
                <c:pt idx="4">
                  <c:v>8.9523809523809506E-2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99E-456B-85F1-436BA8B337E3}"/>
            </c:ext>
          </c:extLst>
        </c:ser>
        <c:ser>
          <c:idx val="3"/>
          <c:order val="3"/>
          <c:tx>
            <c:strRef>
              <c:f>'CC Mismatches'!$L$53</c:f>
              <c:strCache>
                <c:ptCount val="1"/>
                <c:pt idx="0">
                  <c:v>ME(4,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'CC Mismatches'!$H$54:$H$58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Mismatches'!$L$54:$L$58</c:f>
              <c:numCache>
                <c:formatCode>0.00E+00</c:formatCode>
                <c:ptCount val="5"/>
                <c:pt idx="0">
                  <c:v>8.6984126984126969E-2</c:v>
                </c:pt>
                <c:pt idx="1">
                  <c:v>0.22116402116402115</c:v>
                </c:pt>
                <c:pt idx="2">
                  <c:v>0.22116402116402115</c:v>
                </c:pt>
                <c:pt idx="3">
                  <c:v>7.1746031746031738E-2</c:v>
                </c:pt>
                <c:pt idx="4">
                  <c:v>6.232804232804233E-2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99E-456B-85F1-436BA8B337E3}"/>
            </c:ext>
          </c:extLst>
        </c:ser>
        <c:ser>
          <c:idx val="4"/>
          <c:order val="4"/>
          <c:tx>
            <c:strRef>
              <c:f>'CC Mismatches'!$M$53</c:f>
              <c:strCache>
                <c:ptCount val="1"/>
                <c:pt idx="0">
                  <c:v>ME(5,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'CC Mismatches'!$H$54:$H$58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Mismatches'!$M$54:$M$58</c:f>
              <c:numCache>
                <c:formatCode>0.00E+00</c:formatCode>
                <c:ptCount val="5"/>
                <c:pt idx="0">
                  <c:v>0.3121693121693121</c:v>
                </c:pt>
                <c:pt idx="1">
                  <c:v>0.72804232804232805</c:v>
                </c:pt>
                <c:pt idx="2">
                  <c:v>0.68994708994708986</c:v>
                </c:pt>
                <c:pt idx="3">
                  <c:v>0.27619047619047615</c:v>
                </c:pt>
                <c:pt idx="4">
                  <c:v>0.26137566137566132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99E-456B-85F1-436BA8B337E3}"/>
            </c:ext>
          </c:extLst>
        </c:ser>
        <c:ser>
          <c:idx val="5"/>
          <c:order val="5"/>
          <c:tx>
            <c:strRef>
              <c:f>'CC Mismatches'!$N$53</c:f>
              <c:strCache>
                <c:ptCount val="1"/>
                <c:pt idx="0">
                  <c:v>ME(6,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'CC Mismatches'!$H$54:$H$58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Mismatches'!$N$54:$N$58</c:f>
              <c:numCache>
                <c:formatCode>0.00E+00</c:formatCode>
                <c:ptCount val="5"/>
                <c:pt idx="0">
                  <c:v>0.1492063492063492</c:v>
                </c:pt>
                <c:pt idx="1">
                  <c:v>0.38095238095238088</c:v>
                </c:pt>
                <c:pt idx="2">
                  <c:v>0.419047619047619</c:v>
                </c:pt>
                <c:pt idx="3">
                  <c:v>0.17671957671957669</c:v>
                </c:pt>
                <c:pt idx="4">
                  <c:v>0.16402116402116401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99E-456B-85F1-436BA8B337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5009087"/>
        <c:axId val="262328767"/>
      </c:scatterChart>
      <c:valAx>
        <c:axId val="1615009087"/>
        <c:scaling>
          <c:orientation val="minMax"/>
          <c:max val="6"/>
          <c:min val="1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328767"/>
        <c:crosses val="autoZero"/>
        <c:crossBetween val="midCat"/>
      </c:valAx>
      <c:valAx>
        <c:axId val="262328767"/>
        <c:scaling>
          <c:orientation val="minMax"/>
        </c:scaling>
        <c:delete val="0"/>
        <c:axPos val="l"/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50090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'CC Mismatches'!$J$67</c:f>
              <c:strCache>
                <c:ptCount val="1"/>
                <c:pt idx="0">
                  <c:v>ME(2,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'CC Mismatches'!$I$68:$I$72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Mismatches'!$J$68:$J$72</c:f>
              <c:numCache>
                <c:formatCode>0.00E+00</c:formatCode>
                <c:ptCount val="5"/>
                <c:pt idx="0">
                  <c:v>0.57641633728590258</c:v>
                </c:pt>
                <c:pt idx="1">
                  <c:v>0.68895714086276705</c:v>
                </c:pt>
                <c:pt idx="2">
                  <c:v>1.0161290322580643</c:v>
                </c:pt>
                <c:pt idx="3">
                  <c:v>0.42631746706332335</c:v>
                </c:pt>
                <c:pt idx="4">
                  <c:v>0.75512159014216362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F3-4422-8F02-B023A6DD4AC8}"/>
            </c:ext>
          </c:extLst>
        </c:ser>
        <c:ser>
          <c:idx val="1"/>
          <c:order val="1"/>
          <c:tx>
            <c:strRef>
              <c:f>'CC Mismatches'!$K$67</c:f>
              <c:strCache>
                <c:ptCount val="1"/>
                <c:pt idx="0">
                  <c:v>ME(3,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'CC Mismatches'!$I$68:$I$72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Mismatches'!$K$68:$K$72</c:f>
              <c:numCache>
                <c:formatCode>0.00E+00</c:formatCode>
                <c:ptCount val="5"/>
                <c:pt idx="0">
                  <c:v>4.5226512617816974</c:v>
                </c:pt>
                <c:pt idx="1">
                  <c:v>5.0205919307552707</c:v>
                </c:pt>
                <c:pt idx="2">
                  <c:v>7.7539322847240726</c:v>
                </c:pt>
                <c:pt idx="3">
                  <c:v>3.7013918402039954</c:v>
                </c:pt>
                <c:pt idx="4">
                  <c:v>6.4463457644830511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F3-4422-8F02-B023A6DD4AC8}"/>
            </c:ext>
          </c:extLst>
        </c:ser>
        <c:ser>
          <c:idx val="2"/>
          <c:order val="2"/>
          <c:tx>
            <c:strRef>
              <c:f>'CC Mismatches'!$L$67</c:f>
              <c:strCache>
                <c:ptCount val="1"/>
                <c:pt idx="0">
                  <c:v>ME(4,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'CC Mismatches'!$I$68:$I$72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Mismatches'!$L$68:$L$72</c:f>
              <c:numCache>
                <c:formatCode>0.00E+00</c:formatCode>
                <c:ptCount val="5"/>
                <c:pt idx="0">
                  <c:v>3.6447248403770147</c:v>
                </c:pt>
                <c:pt idx="1">
                  <c:v>3.8295755968169765</c:v>
                </c:pt>
                <c:pt idx="2">
                  <c:v>5.8504398826979473</c:v>
                </c:pt>
                <c:pt idx="3">
                  <c:v>2.7013387165320868</c:v>
                </c:pt>
                <c:pt idx="4">
                  <c:v>4.4880586941850096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F3-4422-8F02-B023A6DD4AC8}"/>
            </c:ext>
          </c:extLst>
        </c:ser>
        <c:ser>
          <c:idx val="3"/>
          <c:order val="3"/>
          <c:tx>
            <c:strRef>
              <c:f>'CC Mismatches'!$M$67</c:f>
              <c:strCache>
                <c:ptCount val="1"/>
                <c:pt idx="0">
                  <c:v>ME(5,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'CC Mismatches'!$I$68:$I$72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Mismatches'!$M$68:$M$72</c:f>
              <c:numCache>
                <c:formatCode>0.00E+00</c:formatCode>
                <c:ptCount val="5"/>
                <c:pt idx="0">
                  <c:v>13.080216884564711</c:v>
                </c:pt>
                <c:pt idx="1">
                  <c:v>12.606449811531483</c:v>
                </c:pt>
                <c:pt idx="2">
                  <c:v>18.251133031191682</c:v>
                </c:pt>
                <c:pt idx="3">
                  <c:v>10.3989587760306</c:v>
                </c:pt>
                <c:pt idx="4">
                  <c:v>18.820891298195196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F3-4422-8F02-B023A6DD4AC8}"/>
            </c:ext>
          </c:extLst>
        </c:ser>
        <c:ser>
          <c:idx val="4"/>
          <c:order val="4"/>
          <c:tx>
            <c:strRef>
              <c:f>'CC Mismatches'!$N$67</c:f>
              <c:strCache>
                <c:ptCount val="1"/>
                <c:pt idx="0">
                  <c:v>ME(6,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'CC Mismatches'!$I$68:$I$72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Mismatches'!$N$68:$N$72</c:f>
              <c:numCache>
                <c:formatCode>0.00E+00</c:formatCode>
                <c:ptCount val="5"/>
                <c:pt idx="0">
                  <c:v>6.2519002736394054</c:v>
                </c:pt>
                <c:pt idx="1">
                  <c:v>6.5963981571967052</c:v>
                </c:pt>
                <c:pt idx="2">
                  <c:v>11.085043988269794</c:v>
                </c:pt>
                <c:pt idx="3">
                  <c:v>6.6537399065023379</c:v>
                </c:pt>
                <c:pt idx="4">
                  <c:v>11.810680774171077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9F3-4422-8F02-B023A6DD4A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744399"/>
        <c:axId val="729043439"/>
      </c:scatterChart>
      <c:valAx>
        <c:axId val="458744399"/>
        <c:scaling>
          <c:orientation val="minMax"/>
          <c:max val="6"/>
          <c:min val="1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9043439"/>
        <c:crosses val="autoZero"/>
        <c:crossBetween val="midCat"/>
      </c:valAx>
      <c:valAx>
        <c:axId val="729043439"/>
        <c:scaling>
          <c:logBase val="10"/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7443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'CC Mismatches'!$O$81</c:f>
              <c:strCache>
                <c:ptCount val="1"/>
                <c:pt idx="0">
                  <c:v>ME(2,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'CC Mismatches'!$N$82:$N$86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Mismatches'!$O$82:$O$86</c:f>
              <c:numCache>
                <c:formatCode>0.00</c:formatCode>
                <c:ptCount val="5"/>
                <c:pt idx="0">
                  <c:v>0.57641633728590258</c:v>
                </c:pt>
                <c:pt idx="1">
                  <c:v>1.1382770153384845</c:v>
                </c:pt>
                <c:pt idx="2">
                  <c:v>1.1588628762541804</c:v>
                </c:pt>
                <c:pt idx="3">
                  <c:v>0.51899517729448064</c:v>
                </c:pt>
                <c:pt idx="4">
                  <c:v>0.63389805727653203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3E-4E22-ADCB-349D63634B4F}"/>
            </c:ext>
          </c:extLst>
        </c:ser>
        <c:ser>
          <c:idx val="1"/>
          <c:order val="1"/>
          <c:tx>
            <c:strRef>
              <c:f>'CC Mismatches'!$P$81</c:f>
              <c:strCache>
                <c:ptCount val="1"/>
                <c:pt idx="0">
                  <c:v>ME(3,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'CC Mismatches'!$N$82:$N$86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Mismatches'!$P$82:$P$86</c:f>
              <c:numCache>
                <c:formatCode>0.00</c:formatCode>
                <c:ptCount val="5"/>
                <c:pt idx="0">
                  <c:v>2.7373941847626062</c:v>
                </c:pt>
                <c:pt idx="1">
                  <c:v>5.0205919307552707</c:v>
                </c:pt>
                <c:pt idx="2">
                  <c:v>5.352410747147589</c:v>
                </c:pt>
                <c:pt idx="3">
                  <c:v>2.7273413559397861</c:v>
                </c:pt>
                <c:pt idx="4">
                  <c:v>3.2753700139377444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73E-4E22-ADCB-349D63634B4F}"/>
            </c:ext>
          </c:extLst>
        </c:ser>
        <c:ser>
          <c:idx val="2"/>
          <c:order val="2"/>
          <c:tx>
            <c:strRef>
              <c:f>'CC Mismatches'!$Q$81</c:f>
              <c:strCache>
                <c:ptCount val="1"/>
                <c:pt idx="0">
                  <c:v>ME(4,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'CC Mismatches'!$N$82:$N$86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Mismatches'!$Q$82:$Q$86</c:f>
              <c:numCache>
                <c:formatCode>0.00</c:formatCode>
                <c:ptCount val="5"/>
                <c:pt idx="0">
                  <c:v>3.1958144494801388</c:v>
                </c:pt>
                <c:pt idx="1">
                  <c:v>5.5478309232480543</c:v>
                </c:pt>
                <c:pt idx="2">
                  <c:v>5.8504398826979473</c:v>
                </c:pt>
                <c:pt idx="3">
                  <c:v>2.8835404481456881</c:v>
                </c:pt>
                <c:pt idx="4">
                  <c:v>3.303527074018878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73E-4E22-ADCB-349D63634B4F}"/>
            </c:ext>
          </c:extLst>
        </c:ser>
        <c:ser>
          <c:idx val="3"/>
          <c:order val="3"/>
          <c:tx>
            <c:strRef>
              <c:f>'CC Mismatches'!$R$81</c:f>
              <c:strCache>
                <c:ptCount val="1"/>
                <c:pt idx="0">
                  <c:v>ME(5,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'CC Mismatches'!$N$82:$N$86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Mismatches'!$R$82:$R$86</c:f>
              <c:numCache>
                <c:formatCode>0.00</c:formatCode>
                <c:ptCount val="5"/>
                <c:pt idx="0">
                  <c:v>10.744463869463869</c:v>
                </c:pt>
                <c:pt idx="1">
                  <c:v>17.108753315649871</c:v>
                </c:pt>
                <c:pt idx="2">
                  <c:v>17.097902097902097</c:v>
                </c:pt>
                <c:pt idx="3">
                  <c:v>10.3989587760306</c:v>
                </c:pt>
                <c:pt idx="4">
                  <c:v>12.978142076502731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73E-4E22-ADCB-349D63634B4F}"/>
            </c:ext>
          </c:extLst>
        </c:ser>
        <c:ser>
          <c:idx val="4"/>
          <c:order val="4"/>
          <c:tx>
            <c:strRef>
              <c:f>'CC Mismatches'!$S$81</c:f>
              <c:strCache>
                <c:ptCount val="1"/>
                <c:pt idx="0">
                  <c:v>ME(6, 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'CC Mismatches'!$N$82:$N$86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Mismatches'!$S$82:$S$86</c:f>
              <c:numCache>
                <c:formatCode>0.00</c:formatCode>
                <c:ptCount val="5"/>
                <c:pt idx="0">
                  <c:v>7.4474827960883756</c:v>
                </c:pt>
                <c:pt idx="1">
                  <c:v>12.982552548426982</c:v>
                </c:pt>
                <c:pt idx="2">
                  <c:v>15.0597609561753</c:v>
                </c:pt>
                <c:pt idx="3">
                  <c:v>9.6492483106249036</c:v>
                </c:pt>
                <c:pt idx="4">
                  <c:v>11.810680774171077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73E-4E22-ADCB-349D63634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927951"/>
        <c:axId val="729021359"/>
      </c:scatterChart>
      <c:valAx>
        <c:axId val="540927951"/>
        <c:scaling>
          <c:orientation val="minMax"/>
          <c:max val="6"/>
          <c:min val="1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9021359"/>
        <c:crosses val="autoZero"/>
        <c:crossBetween val="midCat"/>
      </c:valAx>
      <c:valAx>
        <c:axId val="729021359"/>
        <c:scaling>
          <c:logBase val="10"/>
          <c:orientation val="minMax"/>
          <c:max val="50"/>
          <c:min val="0.1"/>
        </c:scaling>
        <c:delete val="0"/>
        <c:axPos val="l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9279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sz="1100" i="1"/>
              <a:t>Complementary reaction rate</a:t>
            </a:r>
          </a:p>
        </c:rich>
      </c:tx>
      <c:layout>
        <c:manualLayout>
          <c:xMode val="edge"/>
          <c:yMode val="edge"/>
          <c:x val="0.1886417989868828"/>
          <c:y val="0.285280668724843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139365625984102"/>
          <c:y val="3.5363150217400163E-2"/>
          <c:w val="0.79721398754147932"/>
          <c:h val="0.80887131155634751"/>
        </c:manualLayout>
      </c:layout>
      <c:scatterChart>
        <c:scatterStyle val="lineMarker"/>
        <c:varyColors val="0"/>
        <c:ser>
          <c:idx val="0"/>
          <c:order val="0"/>
          <c:tx>
            <c:v>MR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'CC Mismatches (2)'!$I$4:$I$8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 (2)'!$J$4:$J$8</c:f>
              <c:numCache>
                <c:formatCode>0.00E+00</c:formatCode>
                <c:ptCount val="5"/>
                <c:pt idx="0">
                  <c:v>84.558823529411768</c:v>
                </c:pt>
                <c:pt idx="1">
                  <c:v>35.250965250965244</c:v>
                </c:pt>
                <c:pt idx="2">
                  <c:v>95.588235294117652</c:v>
                </c:pt>
                <c:pt idx="3">
                  <c:v>20.154440154440152</c:v>
                </c:pt>
                <c:pt idx="4">
                  <c:v>59.632352941176464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00-4AB6-AEFA-DC32041A152F}"/>
            </c:ext>
          </c:extLst>
        </c:ser>
        <c:ser>
          <c:idx val="1"/>
          <c:order val="1"/>
          <c:tx>
            <c:v>MF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2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'CC Mismatches (2)'!$N$9:$N$13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'CC Mismatches (2)'!$P$9:$P$13</c:f>
              <c:numCache>
                <c:formatCode>0.0E+00</c:formatCode>
                <c:ptCount val="5"/>
                <c:pt idx="0">
                  <c:v>1.8270944741532975E-4</c:v>
                </c:pt>
                <c:pt idx="1">
                  <c:v>7.4490074490074468E-5</c:v>
                </c:pt>
                <c:pt idx="2">
                  <c:v>1.3963161021984547E-4</c:v>
                </c:pt>
                <c:pt idx="3">
                  <c:v>8.8920088920088912E-5</c:v>
                </c:pt>
                <c:pt idx="4">
                  <c:v>9.2097445038621484E-5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00-4AB6-AEFA-DC32041A152F}"/>
            </c:ext>
          </c:extLst>
        </c:ser>
        <c:ser>
          <c:idx val="2"/>
          <c:order val="2"/>
          <c:tx>
            <c:v>ME(2,x)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3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'CC Mismatches (2)'!$N$14:$N$16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xVal>
          <c:yVal>
            <c:numRef>
              <c:f>'CC Mismatches (2)'!$P$14:$P$16</c:f>
              <c:numCache>
                <c:formatCode>0.0E+00</c:formatCode>
                <c:ptCount val="3"/>
                <c:pt idx="0">
                  <c:v>6.290849673202612E-3</c:v>
                </c:pt>
                <c:pt idx="1">
                  <c:v>3.0228758169934633E-3</c:v>
                </c:pt>
                <c:pt idx="2" formatCode="0.00E+00">
                  <c:v>5.7635175282234096E-3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500-4AB6-AEFA-DC32041A152F}"/>
            </c:ext>
          </c:extLst>
        </c:ser>
        <c:ser>
          <c:idx val="3"/>
          <c:order val="3"/>
          <c:tx>
            <c:v>ME(3,x)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chemeClr val="accent4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'CC Mismatches (2)'!$N$17:$N$18</c:f>
              <c:numCache>
                <c:formatCode>General</c:formatCode>
                <c:ptCount val="2"/>
                <c:pt idx="0">
                  <c:v>3</c:v>
                </c:pt>
                <c:pt idx="1">
                  <c:v>5</c:v>
                </c:pt>
              </c:numCache>
            </c:numRef>
          </c:xVal>
          <c:yVal>
            <c:numRef>
              <c:f>'CC Mismatches (2)'!$P$17:$P$18</c:f>
              <c:numCache>
                <c:formatCode>0.0E+00</c:formatCode>
                <c:ptCount val="2"/>
                <c:pt idx="0">
                  <c:v>0.12324012324012322</c:v>
                </c:pt>
                <c:pt idx="1">
                  <c:v>3.5646035646035634E-2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500-4AB6-AEFA-DC32041A152F}"/>
            </c:ext>
          </c:extLst>
        </c:ser>
        <c:ser>
          <c:idx val="4"/>
          <c:order val="4"/>
          <c:tx>
            <c:v>ME(4,x)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'CC Mismatches (2)'!$N$19:$N$21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xVal>
          <c:yVal>
            <c:numRef>
              <c:f>'CC Mismatches (2)'!$P$19:$P$21</c:f>
              <c:numCache>
                <c:formatCode>0.0E+00</c:formatCode>
                <c:ptCount val="3"/>
                <c:pt idx="0">
                  <c:v>0.23172905525846696</c:v>
                </c:pt>
                <c:pt idx="1">
                  <c:v>0.11289364230540699</c:v>
                </c:pt>
                <c:pt idx="2">
                  <c:v>0.18122400475341646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500-4AB6-AEFA-DC32041A152F}"/>
            </c:ext>
          </c:extLst>
        </c:ser>
        <c:ser>
          <c:idx val="5"/>
          <c:order val="5"/>
          <c:tx>
            <c:v>ME(5,x)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6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'CC Mismatches (2)'!$N$22:$N$23</c:f>
              <c:numCache>
                <c:formatCode>General</c:formatCode>
                <c:ptCount val="2"/>
                <c:pt idx="0">
                  <c:v>3</c:v>
                </c:pt>
                <c:pt idx="1">
                  <c:v>5</c:v>
                </c:pt>
              </c:numCache>
            </c:numRef>
          </c:xVal>
          <c:yVal>
            <c:numRef>
              <c:f>'CC Mismatches (2)'!$P$22:$P$23</c:f>
              <c:numCache>
                <c:formatCode>0.0E+00</c:formatCode>
                <c:ptCount val="2"/>
                <c:pt idx="0">
                  <c:v>0.61620061620061617</c:v>
                </c:pt>
                <c:pt idx="1">
                  <c:v>0.20085020085020078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500-4AB6-AEFA-DC32041A152F}"/>
            </c:ext>
          </c:extLst>
        </c:ser>
        <c:ser>
          <c:idx val="6"/>
          <c:order val="6"/>
          <c:tx>
            <c:v>ME(6,x)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1">
                  <a:lumMod val="60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'CC Mismatches (2)'!$N$24:$N$26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xVal>
          <c:yVal>
            <c:numRef>
              <c:f>'CC Mismatches (2)'!$P$24:$P$26</c:f>
              <c:numCache>
                <c:formatCode>0.0E+00</c:formatCode>
                <c:ptCount val="3"/>
                <c:pt idx="0">
                  <c:v>0.33645276292335113</c:v>
                </c:pt>
                <c:pt idx="1">
                  <c:v>0.42780748663101598</c:v>
                </c:pt>
                <c:pt idx="2">
                  <c:v>0.90612002376708245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500-4AB6-AEFA-DC32041A1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3403808"/>
        <c:axId val="1716825104"/>
      </c:scatterChart>
      <c:valAx>
        <c:axId val="1023403808"/>
        <c:scaling>
          <c:orientation val="minMax"/>
          <c:max val="6.5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Mismatch Location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19050" cap="flat" cmpd="sng" algn="ctr">
            <a:solidFill>
              <a:schemeClr val="tx1"/>
            </a:solidFill>
            <a:prstDash val="dash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825104"/>
        <c:crosses val="autoZero"/>
        <c:crossBetween val="midCat"/>
        <c:majorUnit val="1"/>
      </c:valAx>
      <c:valAx>
        <c:axId val="1716825104"/>
        <c:scaling>
          <c:logBase val="10"/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Reaction Rates Normalised Against Complementary Reaction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3403808"/>
        <c:crosses val="autoZero"/>
        <c:crossBetween val="midCat"/>
      </c:valAx>
      <c:spPr>
        <a:noFill/>
        <a:ln w="19050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sz="1100" i="1"/>
              <a:t>MR*MF reaction rate</a:t>
            </a:r>
          </a:p>
        </c:rich>
      </c:tx>
      <c:layout>
        <c:manualLayout>
          <c:xMode val="edge"/>
          <c:yMode val="edge"/>
          <c:x val="0.78964757841010491"/>
          <c:y val="0.588391379244988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139365625984102"/>
          <c:y val="8.885327560330826E-2"/>
          <c:w val="0.79721398754147932"/>
          <c:h val="0.75538118617043915"/>
        </c:manualLayout>
      </c:layout>
      <c:scatterChart>
        <c:scatterStyle val="lineMarker"/>
        <c:varyColors val="0"/>
        <c:ser>
          <c:idx val="2"/>
          <c:order val="0"/>
          <c:tx>
            <c:v>ME(2,x)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3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'CC Mismatches (2)'!$N$33:$N$35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xVal>
          <c:yVal>
            <c:numRef>
              <c:f>'CC Mismatches (2)'!$Q$33:$Q$35</c:f>
              <c:numCache>
                <c:formatCode>0.0E+00</c:formatCode>
                <c:ptCount val="3"/>
                <c:pt idx="0">
                  <c:v>0.40718275008837035</c:v>
                </c:pt>
                <c:pt idx="1">
                  <c:v>0.2560222016651249</c:v>
                </c:pt>
                <c:pt idx="2">
                  <c:v>0.74008415147265083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A1-46F7-A0E0-F4C3CB56EA1A}"/>
            </c:ext>
          </c:extLst>
        </c:ser>
        <c:ser>
          <c:idx val="3"/>
          <c:order val="1"/>
          <c:tx>
            <c:v>ME(3,x)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chemeClr val="accent4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'CC Mismatches (2)'!$N$36:$N$37</c:f>
              <c:numCache>
                <c:formatCode>General</c:formatCode>
                <c:ptCount val="2"/>
                <c:pt idx="0">
                  <c:v>3</c:v>
                </c:pt>
                <c:pt idx="1">
                  <c:v>5</c:v>
                </c:pt>
              </c:numCache>
            </c:numRef>
          </c:xVal>
          <c:yVal>
            <c:numRef>
              <c:f>'CC Mismatches (2)'!$Q$36:$Q$37</c:f>
              <c:numCache>
                <c:formatCode>0.0E+00</c:formatCode>
                <c:ptCount val="2"/>
                <c:pt idx="0">
                  <c:v>46.93347401982993</c:v>
                </c:pt>
                <c:pt idx="1">
                  <c:v>11.372091235756423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A1-46F7-A0E0-F4C3CB56EA1A}"/>
            </c:ext>
          </c:extLst>
        </c:ser>
        <c:ser>
          <c:idx val="4"/>
          <c:order val="2"/>
          <c:tx>
            <c:v>ME(4,x)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'CC Mismatches (2)'!$N$38:$N$40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xVal>
          <c:yVal>
            <c:numRef>
              <c:f>'CC Mismatches (2)'!$Q$38:$Q$40</c:f>
              <c:numCache>
                <c:formatCode>0.0E+00</c:formatCode>
                <c:ptCount val="3"/>
                <c:pt idx="0">
                  <c:v>13.268292682926827</c:v>
                </c:pt>
                <c:pt idx="1">
                  <c:v>8.4582651391162038</c:v>
                </c:pt>
                <c:pt idx="2">
                  <c:v>20.585607940446646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A1-46F7-A0E0-F4C3CB56EA1A}"/>
            </c:ext>
          </c:extLst>
        </c:ser>
        <c:ser>
          <c:idx val="5"/>
          <c:order val="3"/>
          <c:tx>
            <c:v>ME(5,x)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6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'CC Mismatches (2)'!$N$41:$N$42</c:f>
              <c:numCache>
                <c:formatCode>General</c:formatCode>
                <c:ptCount val="2"/>
                <c:pt idx="0">
                  <c:v>3</c:v>
                </c:pt>
                <c:pt idx="1">
                  <c:v>5</c:v>
                </c:pt>
              </c:numCache>
            </c:numRef>
          </c:xVal>
          <c:yVal>
            <c:numRef>
              <c:f>'CC Mismatches (2)'!$Q$41:$Q$42</c:f>
              <c:numCache>
                <c:formatCode>0.0E+00</c:formatCode>
                <c:ptCount val="2"/>
                <c:pt idx="0">
                  <c:v>410.44312049908746</c:v>
                </c:pt>
                <c:pt idx="1">
                  <c:v>112.07316663305772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3A1-46F7-A0E0-F4C3CB56EA1A}"/>
            </c:ext>
          </c:extLst>
        </c:ser>
        <c:ser>
          <c:idx val="6"/>
          <c:order val="4"/>
          <c:tx>
            <c:v>ME(6,x)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1">
                  <a:lumMod val="60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'CC Mismatches (2)'!$N$43:$N$45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xVal>
          <c:yVal>
            <c:numRef>
              <c:f>'CC Mismatches (2)'!$Q$43:$Q$45</c:f>
              <c:numCache>
                <c:formatCode>0.0E+00</c:formatCode>
                <c:ptCount val="3"/>
                <c:pt idx="0">
                  <c:v>30.880274277465343</c:v>
                </c:pt>
                <c:pt idx="1">
                  <c:v>51.378649946218239</c:v>
                </c:pt>
                <c:pt idx="2">
                  <c:v>164.98945944870931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A1-46F7-A0E0-F4C3CB56E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3403808"/>
        <c:axId val="1716825104"/>
      </c:scatterChart>
      <c:valAx>
        <c:axId val="1023403808"/>
        <c:scaling>
          <c:orientation val="minMax"/>
          <c:max val="6.5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Mismatch Location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19050" cap="flat" cmpd="sng" algn="ctr">
            <a:solidFill>
              <a:schemeClr val="tx1"/>
            </a:solidFill>
            <a:prstDash val="dash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825104"/>
        <c:crosses val="autoZero"/>
        <c:crossBetween val="midCat"/>
        <c:majorUnit val="1"/>
      </c:valAx>
      <c:valAx>
        <c:axId val="1716825104"/>
        <c:scaling>
          <c:logBase val="10"/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0" i="0" u="none" strike="noStrike" kern="1200" baseline="0">
                    <a:solidFill>
                      <a:sysClr val="windowText" lastClr="000000"/>
                    </a:solidFill>
                    <a:effectLst/>
                  </a:rPr>
                  <a:t>Normalised CC Mismatch Outputs</a:t>
                </a:r>
              </a:p>
              <a:p>
                <a:pPr>
                  <a:defRPr/>
                </a:pPr>
                <a:r>
                  <a:rPr lang="en-GB" sz="1200" b="0" i="0" u="none" strike="noStrike" kern="1200" baseline="0">
                    <a:solidFill>
                      <a:sysClr val="windowText" lastClr="000000"/>
                    </a:solidFill>
                    <a:effectLst/>
                  </a:rPr>
                  <a:t>(𝑘</a:t>
                </a:r>
                <a:r>
                  <a:rPr lang="en-GB" sz="1200" b="0" i="0" u="none" strike="noStrike" kern="1200" baseline="-25000">
                    <a:solidFill>
                      <a:sysClr val="windowText" lastClr="000000"/>
                    </a:solidFill>
                    <a:effectLst/>
                  </a:rPr>
                  <a:t>ME</a:t>
                </a:r>
                <a:r>
                  <a:rPr lang="en-GB" sz="1200" b="0" i="0" u="none" strike="noStrike" kern="1200" baseline="0">
                    <a:solidFill>
                      <a:sysClr val="windowText" lastClr="000000"/>
                    </a:solidFill>
                    <a:effectLst/>
                  </a:rPr>
                  <a:t>  ⁄  𝑘</a:t>
                </a:r>
                <a:r>
                  <a:rPr lang="en-GB" sz="1200" b="0" i="0" u="none" strike="noStrike" kern="1200" baseline="-25000">
                    <a:solidFill>
                      <a:sysClr val="windowText" lastClr="000000"/>
                    </a:solidFill>
                    <a:effectLst/>
                  </a:rPr>
                  <a:t>MF</a:t>
                </a:r>
                <a:r>
                  <a:rPr lang="en-GB" sz="1200" b="0" i="0" u="none" strike="noStrike" kern="1200" baseline="0">
                    <a:solidFill>
                      <a:sysClr val="windowText" lastClr="000000"/>
                    </a:solidFill>
                    <a:effectLst/>
                  </a:rPr>
                  <a:t> * 𝑘</a:t>
                </a:r>
                <a:r>
                  <a:rPr lang="en-GB" sz="1200" b="0" i="0" u="none" strike="noStrike" kern="1200" baseline="-25000">
                    <a:solidFill>
                      <a:sysClr val="windowText" lastClr="000000"/>
                    </a:solidFill>
                    <a:effectLst/>
                  </a:rPr>
                  <a:t>MR</a:t>
                </a:r>
                <a:r>
                  <a:rPr lang="en-GB" sz="1200" b="0" i="0" u="none" strike="noStrike" kern="1200" baseline="0">
                    <a:solidFill>
                      <a:sysClr val="windowText" lastClr="000000"/>
                    </a:solidFill>
                    <a:effectLst/>
                  </a:rPr>
                  <a:t>)</a:t>
                </a:r>
                <a:endParaRPr lang="en-GB" sz="1200" b="0" i="0" u="none" strike="noStrike" kern="1200" baseline="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3403808"/>
        <c:crosses val="autoZero"/>
        <c:crossBetween val="midCat"/>
      </c:valAx>
      <c:spPr>
        <a:noFill/>
        <a:ln w="19050">
          <a:solidFill>
            <a:sysClr val="windowText" lastClr="000000"/>
          </a:solidFill>
        </a:ln>
        <a:effectLst/>
      </c:spPr>
    </c:plotArea>
    <c:legend>
      <c:legendPos val="t"/>
      <c:layout>
        <c:manualLayout>
          <c:xMode val="edge"/>
          <c:yMode val="edge"/>
          <c:x val="0.53558026794287117"/>
          <c:y val="4.2881250517702987E-2"/>
          <c:w val="0.45073519256258671"/>
          <c:h val="5.5545727973463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388620</xdr:colOff>
      <xdr:row>0</xdr:row>
      <xdr:rowOff>179070</xdr:rowOff>
    </xdr:from>
    <xdr:to>
      <xdr:col>24</xdr:col>
      <xdr:colOff>83820</xdr:colOff>
      <xdr:row>15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0EBCD0-9F37-4C17-BA18-27D2BC293D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358140</xdr:colOff>
      <xdr:row>16</xdr:row>
      <xdr:rowOff>179070</xdr:rowOff>
    </xdr:from>
    <xdr:to>
      <xdr:col>24</xdr:col>
      <xdr:colOff>53340</xdr:colOff>
      <xdr:row>31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E170405-DED8-483A-A47E-2718D0FD1D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335280</xdr:colOff>
      <xdr:row>32</xdr:row>
      <xdr:rowOff>140970</xdr:rowOff>
    </xdr:from>
    <xdr:to>
      <xdr:col>24</xdr:col>
      <xdr:colOff>30480</xdr:colOff>
      <xdr:row>47</xdr:row>
      <xdr:rowOff>140970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B007F30-D939-4416-AA84-EBF548167F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327660</xdr:colOff>
      <xdr:row>48</xdr:row>
      <xdr:rowOff>133350</xdr:rowOff>
    </xdr:from>
    <xdr:to>
      <xdr:col>24</xdr:col>
      <xdr:colOff>22860</xdr:colOff>
      <xdr:row>63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A1C76A5-8007-4B38-97EF-53F139BBE4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281940</xdr:colOff>
      <xdr:row>64</xdr:row>
      <xdr:rowOff>87630</xdr:rowOff>
    </xdr:from>
    <xdr:to>
      <xdr:col>23</xdr:col>
      <xdr:colOff>586740</xdr:colOff>
      <xdr:row>79</xdr:row>
      <xdr:rowOff>87630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0FAA878-E707-4032-93F2-D6A0AFD79B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320040</xdr:colOff>
      <xdr:row>87</xdr:row>
      <xdr:rowOff>26670</xdr:rowOff>
    </xdr:from>
    <xdr:to>
      <xdr:col>24</xdr:col>
      <xdr:colOff>15240</xdr:colOff>
      <xdr:row>102</xdr:row>
      <xdr:rowOff>26670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486B575-E185-404D-A518-14D0457A37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137808</xdr:colOff>
      <xdr:row>2</xdr:row>
      <xdr:rowOff>176718</xdr:rowOff>
    </xdr:from>
    <xdr:to>
      <xdr:col>30</xdr:col>
      <xdr:colOff>364786</xdr:colOff>
      <xdr:row>25</xdr:row>
      <xdr:rowOff>162128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16B7788-841C-1DD7-EDF9-D8B23C0772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97276</xdr:colOff>
      <xdr:row>27</xdr:row>
      <xdr:rowOff>40532</xdr:rowOff>
    </xdr:from>
    <xdr:to>
      <xdr:col>30</xdr:col>
      <xdr:colOff>324254</xdr:colOff>
      <xdr:row>50</xdr:row>
      <xdr:rowOff>25942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8DCCDD2-6E9F-431B-9A61-53E30ADCDC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C2D2E-3A3C-49A8-8A6B-BB4071CAA9BF}">
  <dimension ref="A1:S106"/>
  <sheetViews>
    <sheetView workbookViewId="0">
      <selection activeCell="C27" sqref="C27"/>
    </sheetView>
  </sheetViews>
  <sheetFormatPr defaultRowHeight="14.4" x14ac:dyDescent="0.3"/>
  <cols>
    <col min="1" max="1" width="14.77734375" style="1" customWidth="1"/>
    <col min="2" max="6" width="8.88671875" style="3"/>
  </cols>
  <sheetData>
    <row r="1" spans="1:16" x14ac:dyDescent="0.3">
      <c r="B1" s="4" t="s">
        <v>1</v>
      </c>
      <c r="C1" s="4" t="s">
        <v>1</v>
      </c>
      <c r="D1" s="4"/>
      <c r="E1" s="4"/>
      <c r="F1" s="4"/>
    </row>
    <row r="2" spans="1:16" x14ac:dyDescent="0.3">
      <c r="A2" s="1" t="s">
        <v>10</v>
      </c>
      <c r="B2" s="3">
        <v>27200</v>
      </c>
      <c r="I2" t="s">
        <v>0</v>
      </c>
      <c r="J2" s="3" t="s">
        <v>2</v>
      </c>
      <c r="K2" t="s">
        <v>3</v>
      </c>
      <c r="L2" t="s">
        <v>4</v>
      </c>
      <c r="M2" t="s">
        <v>5</v>
      </c>
      <c r="N2" t="s">
        <v>6</v>
      </c>
      <c r="O2" t="s">
        <v>7</v>
      </c>
      <c r="P2" t="s">
        <v>8</v>
      </c>
    </row>
    <row r="3" spans="1:16" x14ac:dyDescent="0.3">
      <c r="A3" s="1" t="s">
        <v>11</v>
      </c>
      <c r="C3" s="3">
        <v>51800</v>
      </c>
      <c r="H3">
        <v>0</v>
      </c>
      <c r="I3" s="3">
        <v>2100</v>
      </c>
    </row>
    <row r="4" spans="1:16" x14ac:dyDescent="0.3">
      <c r="A4" s="1" t="s">
        <v>12</v>
      </c>
      <c r="B4" s="3">
        <v>2300000</v>
      </c>
      <c r="G4" s="3"/>
      <c r="H4">
        <v>1</v>
      </c>
      <c r="I4" s="3"/>
    </row>
    <row r="5" spans="1:16" x14ac:dyDescent="0.3">
      <c r="A5" s="1" t="s">
        <v>15</v>
      </c>
      <c r="C5" s="3">
        <v>1825999.9999999998</v>
      </c>
      <c r="H5">
        <v>2</v>
      </c>
      <c r="I5" s="3"/>
      <c r="J5" s="3">
        <v>59800</v>
      </c>
      <c r="K5" s="3">
        <v>1.7599999999999996</v>
      </c>
      <c r="L5" s="3">
        <v>28.888888888888886</v>
      </c>
      <c r="M5" s="3">
        <v>226.66666666666666</v>
      </c>
      <c r="N5" s="3">
        <v>182.66666666666663</v>
      </c>
      <c r="O5" s="3">
        <v>655.55555555555543</v>
      </c>
      <c r="P5" s="3">
        <v>313.33333333333331</v>
      </c>
    </row>
    <row r="6" spans="1:16" x14ac:dyDescent="0.3">
      <c r="A6" s="1" t="s">
        <v>13</v>
      </c>
      <c r="B6" s="3">
        <v>2600000</v>
      </c>
      <c r="H6">
        <v>3</v>
      </c>
      <c r="I6" s="3"/>
      <c r="J6" s="3">
        <v>98799.999999999985</v>
      </c>
      <c r="K6" s="3">
        <v>2.5777777777777775</v>
      </c>
      <c r="L6" s="3">
        <v>83.555555555555543</v>
      </c>
      <c r="M6" s="3">
        <v>608.8888888888888</v>
      </c>
      <c r="N6" s="3">
        <v>464.4444444444444</v>
      </c>
      <c r="O6" s="3">
        <v>1528.8888888888889</v>
      </c>
      <c r="P6" s="3">
        <v>799.99999999999989</v>
      </c>
    </row>
    <row r="7" spans="1:16" x14ac:dyDescent="0.3">
      <c r="A7" s="1" t="s">
        <v>16</v>
      </c>
      <c r="C7" s="3">
        <v>1043999.9999999999</v>
      </c>
      <c r="H7">
        <v>4</v>
      </c>
      <c r="I7" s="3"/>
      <c r="J7" s="3">
        <v>68200</v>
      </c>
      <c r="K7" s="3">
        <v>2.4444444444444442</v>
      </c>
      <c r="L7" s="3">
        <v>80.666666666666657</v>
      </c>
      <c r="M7" s="3">
        <v>615.55555555555543</v>
      </c>
      <c r="N7" s="3">
        <v>464.4444444444444</v>
      </c>
      <c r="O7" s="3">
        <v>1448.8888888888887</v>
      </c>
      <c r="P7" s="3">
        <v>879.99999999999989</v>
      </c>
    </row>
    <row r="8" spans="1:16" x14ac:dyDescent="0.3">
      <c r="A8" s="1" t="s">
        <v>14</v>
      </c>
      <c r="B8" s="3">
        <v>1621999.9999999998</v>
      </c>
      <c r="G8" s="2"/>
      <c r="H8">
        <v>5</v>
      </c>
      <c r="I8" s="3"/>
      <c r="J8" s="3">
        <v>72800</v>
      </c>
      <c r="K8" s="3">
        <v>1.6088888888888886</v>
      </c>
      <c r="L8" s="3">
        <v>23.777777777777771</v>
      </c>
      <c r="M8" s="3">
        <v>206.44444444444443</v>
      </c>
      <c r="N8" s="3">
        <v>150.66666666666666</v>
      </c>
      <c r="O8" s="3">
        <v>579.99999999999989</v>
      </c>
      <c r="P8" s="3">
        <v>371.11111111111103</v>
      </c>
    </row>
    <row r="9" spans="1:16" x14ac:dyDescent="0.3">
      <c r="A9" s="1" t="s">
        <v>17</v>
      </c>
      <c r="B9" s="3">
        <v>4.9696969696969688</v>
      </c>
      <c r="H9">
        <v>6</v>
      </c>
      <c r="I9" s="3"/>
      <c r="J9" s="3">
        <v>50199.999999999993</v>
      </c>
      <c r="K9" s="3">
        <v>1.22</v>
      </c>
      <c r="L9" s="3">
        <v>22.022222222222219</v>
      </c>
      <c r="M9" s="3">
        <v>187.99999999999997</v>
      </c>
      <c r="N9" s="3">
        <v>130.88888888888889</v>
      </c>
      <c r="O9" s="3">
        <v>548.8888888888888</v>
      </c>
      <c r="P9" s="3">
        <v>344.4444444444444</v>
      </c>
    </row>
    <row r="10" spans="1:16" x14ac:dyDescent="0.3">
      <c r="A10" s="1" t="s">
        <v>21</v>
      </c>
      <c r="C10" s="3">
        <v>3.8585858585858572</v>
      </c>
      <c r="I10" s="3"/>
    </row>
    <row r="11" spans="1:16" x14ac:dyDescent="0.3">
      <c r="A11" s="1" t="s">
        <v>18</v>
      </c>
      <c r="B11" s="3">
        <v>171.11111111111106</v>
      </c>
      <c r="I11" s="3"/>
    </row>
    <row r="12" spans="1:16" x14ac:dyDescent="0.3">
      <c r="A12" s="1" t="s">
        <v>22</v>
      </c>
      <c r="C12" s="3">
        <v>6383.8383838383825</v>
      </c>
      <c r="I12" s="3"/>
    </row>
    <row r="13" spans="1:16" x14ac:dyDescent="0.3">
      <c r="A13" s="1" t="s">
        <v>19</v>
      </c>
      <c r="B13" s="3">
        <v>6303.0303030303012</v>
      </c>
      <c r="I13" s="3"/>
    </row>
    <row r="14" spans="1:16" x14ac:dyDescent="0.3">
      <c r="A14" s="1" t="s">
        <v>23</v>
      </c>
      <c r="C14" s="3">
        <v>31919.191919191915</v>
      </c>
      <c r="I14" s="3"/>
    </row>
    <row r="15" spans="1:16" x14ac:dyDescent="0.3">
      <c r="A15" s="1" t="s">
        <v>20</v>
      </c>
      <c r="B15" s="3">
        <v>9151.5151515151501</v>
      </c>
      <c r="I15" s="3"/>
    </row>
    <row r="16" spans="1:16" x14ac:dyDescent="0.3">
      <c r="A16" s="1" t="s">
        <v>24</v>
      </c>
      <c r="B16" s="3">
        <v>3.7979797979797971</v>
      </c>
      <c r="I16" s="3"/>
    </row>
    <row r="17" spans="1:15" x14ac:dyDescent="0.3">
      <c r="A17" s="1" t="s">
        <v>25</v>
      </c>
      <c r="C17" s="3">
        <v>4.6060606060606055</v>
      </c>
      <c r="I17" s="3"/>
    </row>
    <row r="18" spans="1:15" x14ac:dyDescent="0.3">
      <c r="A18" s="1" t="s">
        <v>26</v>
      </c>
      <c r="B18" s="3">
        <v>82.2222222222222</v>
      </c>
      <c r="I18" s="3"/>
    </row>
    <row r="19" spans="1:15" x14ac:dyDescent="0.3">
      <c r="A19" s="1" t="s">
        <v>27</v>
      </c>
      <c r="C19" s="3">
        <v>1846.464646464646</v>
      </c>
      <c r="I19" s="3"/>
    </row>
    <row r="20" spans="1:15" x14ac:dyDescent="0.3">
      <c r="A20" s="1" t="s">
        <v>28</v>
      </c>
      <c r="B20" s="3">
        <v>3070.7070707070702</v>
      </c>
      <c r="I20" s="3"/>
    </row>
    <row r="21" spans="1:15" x14ac:dyDescent="0.3">
      <c r="A21" s="1" t="s">
        <v>29</v>
      </c>
      <c r="C21" s="3">
        <v>10404.040404040401</v>
      </c>
      <c r="J21" s="3"/>
    </row>
    <row r="22" spans="1:15" x14ac:dyDescent="0.3">
      <c r="A22" s="1" t="s">
        <v>30</v>
      </c>
      <c r="B22" s="3">
        <v>11636.363636363634</v>
      </c>
      <c r="J22" s="3"/>
    </row>
    <row r="23" spans="1:15" x14ac:dyDescent="0.3">
      <c r="A23" s="1" t="s">
        <v>31</v>
      </c>
      <c r="B23" s="3">
        <v>2.5050505050505043</v>
      </c>
      <c r="J23" s="3"/>
      <c r="K23" t="s">
        <v>4</v>
      </c>
      <c r="L23" t="s">
        <v>5</v>
      </c>
      <c r="M23" t="s">
        <v>6</v>
      </c>
      <c r="N23" t="s">
        <v>7</v>
      </c>
      <c r="O23" t="s">
        <v>8</v>
      </c>
    </row>
    <row r="24" spans="1:15" x14ac:dyDescent="0.3">
      <c r="A24" s="1" t="s">
        <v>32</v>
      </c>
      <c r="B24" s="3">
        <v>156.76767676767673</v>
      </c>
      <c r="I24" s="3"/>
      <c r="J24">
        <v>2</v>
      </c>
      <c r="K24" s="3">
        <f>L5/K5</f>
        <v>16.414141414141415</v>
      </c>
      <c r="L24" s="3">
        <f>M5/K5</f>
        <v>128.78787878787881</v>
      </c>
      <c r="M24" s="3">
        <f>N5/K5</f>
        <v>103.7878787878788</v>
      </c>
      <c r="N24" s="3">
        <f>O5/K5</f>
        <v>372.47474747474752</v>
      </c>
      <c r="O24" s="3">
        <f>P5/K5</f>
        <v>178.03030303030306</v>
      </c>
    </row>
    <row r="25" spans="1:15" x14ac:dyDescent="0.3">
      <c r="A25" s="1" t="s">
        <v>33</v>
      </c>
      <c r="B25" s="3">
        <v>4929.2929292929275</v>
      </c>
      <c r="I25" s="3"/>
      <c r="J25">
        <v>3</v>
      </c>
      <c r="K25" s="3">
        <f t="shared" ref="K25:K28" si="0">L6/K6</f>
        <v>32.413793103448278</v>
      </c>
      <c r="L25" s="3">
        <f t="shared" ref="L25:L28" si="1">M6/K6</f>
        <v>236.20689655172413</v>
      </c>
      <c r="M25" s="3">
        <f t="shared" ref="M25:M28" si="2">N6/K6</f>
        <v>180.17241379310346</v>
      </c>
      <c r="N25" s="3">
        <f t="shared" ref="N25:N28" si="3">O6/K6</f>
        <v>593.10344827586209</v>
      </c>
      <c r="O25" s="3">
        <f t="shared" ref="O25:O28" si="4">P6/K6</f>
        <v>310.34482758620686</v>
      </c>
    </row>
    <row r="26" spans="1:15" x14ac:dyDescent="0.3">
      <c r="A26" s="1" t="s">
        <v>34</v>
      </c>
      <c r="B26" s="3">
        <v>24646.464646464643</v>
      </c>
      <c r="I26" s="3"/>
      <c r="J26">
        <v>4</v>
      </c>
      <c r="K26" s="3">
        <f t="shared" si="0"/>
        <v>33</v>
      </c>
      <c r="L26" s="3">
        <f t="shared" si="1"/>
        <v>251.81818181818178</v>
      </c>
      <c r="M26" s="3">
        <f t="shared" si="2"/>
        <v>190</v>
      </c>
      <c r="N26" s="3">
        <f t="shared" si="3"/>
        <v>592.72727272727275</v>
      </c>
      <c r="O26" s="3">
        <f t="shared" si="4"/>
        <v>360</v>
      </c>
    </row>
    <row r="27" spans="1:15" x14ac:dyDescent="0.3">
      <c r="I27" s="3"/>
      <c r="J27">
        <v>5</v>
      </c>
      <c r="K27" s="3">
        <f t="shared" si="0"/>
        <v>14.779005524861878</v>
      </c>
      <c r="L27" s="3">
        <f t="shared" si="1"/>
        <v>128.31491712707185</v>
      </c>
      <c r="M27" s="3">
        <f t="shared" si="2"/>
        <v>93.646408839779014</v>
      </c>
      <c r="N27" s="3">
        <f t="shared" si="3"/>
        <v>360.49723756906076</v>
      </c>
      <c r="O27" s="3">
        <f t="shared" si="4"/>
        <v>230.66298342541435</v>
      </c>
    </row>
    <row r="28" spans="1:15" x14ac:dyDescent="0.3">
      <c r="I28" s="3"/>
      <c r="J28">
        <v>6</v>
      </c>
      <c r="K28" s="3">
        <f t="shared" si="0"/>
        <v>18.051001821493621</v>
      </c>
      <c r="L28" s="3">
        <f t="shared" si="1"/>
        <v>154.09836065573768</v>
      </c>
      <c r="M28" s="3">
        <f t="shared" si="2"/>
        <v>107.28597449908925</v>
      </c>
      <c r="N28" s="3">
        <f t="shared" si="3"/>
        <v>449.90892531876131</v>
      </c>
      <c r="O28" s="3">
        <f t="shared" si="4"/>
        <v>282.33151183970853</v>
      </c>
    </row>
    <row r="31" spans="1:15" x14ac:dyDescent="0.3">
      <c r="I31" s="3"/>
    </row>
    <row r="32" spans="1:15" x14ac:dyDescent="0.3">
      <c r="I32" s="3"/>
    </row>
    <row r="33" spans="8:15" x14ac:dyDescent="0.3">
      <c r="I33" s="3"/>
    </row>
    <row r="37" spans="8:15" x14ac:dyDescent="0.3">
      <c r="I37" s="3" t="s">
        <v>2</v>
      </c>
      <c r="J37" t="s">
        <v>3</v>
      </c>
      <c r="K37" t="s">
        <v>4</v>
      </c>
      <c r="L37" t="s">
        <v>5</v>
      </c>
      <c r="M37" t="s">
        <v>6</v>
      </c>
      <c r="N37" t="s">
        <v>7</v>
      </c>
      <c r="O37" t="s">
        <v>8</v>
      </c>
    </row>
    <row r="38" spans="8:15" x14ac:dyDescent="0.3">
      <c r="H38">
        <v>2</v>
      </c>
      <c r="I38" s="3">
        <f>J5/$I$3</f>
        <v>28.476190476190474</v>
      </c>
      <c r="J38" s="3">
        <f>K5/$I$3</f>
        <v>8.3809523809523793E-4</v>
      </c>
      <c r="K38" s="3">
        <f>L5/$I$3</f>
        <v>1.3756613756613755E-2</v>
      </c>
      <c r="L38" s="3">
        <f t="shared" ref="L38:N38" si="5">M5/$I$3</f>
        <v>0.10793650793650793</v>
      </c>
      <c r="M38" s="3">
        <f t="shared" si="5"/>
        <v>8.6984126984126969E-2</v>
      </c>
      <c r="N38" s="3">
        <f t="shared" si="5"/>
        <v>0.3121693121693121</v>
      </c>
      <c r="O38" s="3">
        <f>P5/$I$3</f>
        <v>0.1492063492063492</v>
      </c>
    </row>
    <row r="39" spans="8:15" x14ac:dyDescent="0.3">
      <c r="H39">
        <v>3</v>
      </c>
      <c r="I39" s="3">
        <f t="shared" ref="I39:O42" si="6">J6/$I$3</f>
        <v>47.047619047619044</v>
      </c>
      <c r="J39" s="3">
        <f t="shared" si="6"/>
        <v>1.2275132275132274E-3</v>
      </c>
      <c r="K39" s="3">
        <f>L6/$I$3</f>
        <v>3.9788359788359783E-2</v>
      </c>
      <c r="L39" s="3">
        <f t="shared" si="6"/>
        <v>0.2899470899470899</v>
      </c>
      <c r="M39" s="3">
        <f t="shared" si="6"/>
        <v>0.22116402116402115</v>
      </c>
      <c r="N39" s="3">
        <f t="shared" si="6"/>
        <v>0.72804232804232805</v>
      </c>
      <c r="O39" s="3">
        <f t="shared" si="6"/>
        <v>0.38095238095238088</v>
      </c>
    </row>
    <row r="40" spans="8:15" x14ac:dyDescent="0.3">
      <c r="H40">
        <v>4</v>
      </c>
      <c r="I40" s="3">
        <f t="shared" si="6"/>
        <v>32.476190476190474</v>
      </c>
      <c r="J40" s="3">
        <f t="shared" si="6"/>
        <v>1.1640211640211639E-3</v>
      </c>
      <c r="K40" s="3">
        <f t="shared" si="6"/>
        <v>3.8412698412698405E-2</v>
      </c>
      <c r="L40" s="3">
        <f t="shared" si="6"/>
        <v>0.29312169312169306</v>
      </c>
      <c r="M40" s="3">
        <f t="shared" si="6"/>
        <v>0.22116402116402115</v>
      </c>
      <c r="N40" s="3">
        <f t="shared" si="6"/>
        <v>0.68994708994708986</v>
      </c>
      <c r="O40" s="3">
        <f t="shared" si="6"/>
        <v>0.419047619047619</v>
      </c>
    </row>
    <row r="41" spans="8:15" x14ac:dyDescent="0.3">
      <c r="H41">
        <v>5</v>
      </c>
      <c r="I41" s="3">
        <f t="shared" si="6"/>
        <v>34.666666666666664</v>
      </c>
      <c r="J41" s="3">
        <f t="shared" si="6"/>
        <v>7.6613756613756604E-4</v>
      </c>
      <c r="K41" s="3">
        <f t="shared" si="6"/>
        <v>1.1322751322751319E-2</v>
      </c>
      <c r="L41" s="3">
        <f t="shared" si="6"/>
        <v>9.8306878306878301E-2</v>
      </c>
      <c r="M41" s="3">
        <f t="shared" si="6"/>
        <v>7.1746031746031738E-2</v>
      </c>
      <c r="N41" s="3">
        <f t="shared" si="6"/>
        <v>0.27619047619047615</v>
      </c>
      <c r="O41" s="3">
        <f t="shared" si="6"/>
        <v>0.17671957671957669</v>
      </c>
    </row>
    <row r="42" spans="8:15" x14ac:dyDescent="0.3">
      <c r="H42">
        <v>6</v>
      </c>
      <c r="I42" s="3">
        <f>J9/$I$3</f>
        <v>23.904761904761902</v>
      </c>
      <c r="J42" s="3">
        <f t="shared" si="6"/>
        <v>5.8095238095238089E-4</v>
      </c>
      <c r="K42" s="3">
        <f t="shared" si="6"/>
        <v>1.0486772486772485E-2</v>
      </c>
      <c r="L42" s="3">
        <f t="shared" si="6"/>
        <v>8.9523809523809506E-2</v>
      </c>
      <c r="M42" s="3">
        <f t="shared" si="6"/>
        <v>6.232804232804233E-2</v>
      </c>
      <c r="N42" s="3">
        <f t="shared" si="6"/>
        <v>0.26137566137566132</v>
      </c>
      <c r="O42" s="3">
        <f t="shared" si="6"/>
        <v>0.16402116402116401</v>
      </c>
    </row>
    <row r="53" spans="8:14" x14ac:dyDescent="0.3">
      <c r="I53" t="s">
        <v>9</v>
      </c>
      <c r="J53" t="s">
        <v>4</v>
      </c>
      <c r="K53" t="s">
        <v>5</v>
      </c>
      <c r="L53" t="s">
        <v>6</v>
      </c>
      <c r="M53" t="s">
        <v>7</v>
      </c>
      <c r="N53" t="s">
        <v>8</v>
      </c>
    </row>
    <row r="54" spans="8:14" x14ac:dyDescent="0.3">
      <c r="H54">
        <v>2</v>
      </c>
      <c r="I54" s="3">
        <f>I38*J38</f>
        <v>2.3865759637188202E-2</v>
      </c>
      <c r="J54" s="3">
        <v>1.3756613756613755E-2</v>
      </c>
      <c r="K54" s="3">
        <v>0.10793650793650793</v>
      </c>
      <c r="L54" s="3">
        <v>8.6984126984126969E-2</v>
      </c>
      <c r="M54" s="3">
        <v>0.3121693121693121</v>
      </c>
      <c r="N54" s="3">
        <v>0.1492063492063492</v>
      </c>
    </row>
    <row r="55" spans="8:14" x14ac:dyDescent="0.3">
      <c r="H55">
        <v>3</v>
      </c>
      <c r="I55" s="3">
        <f t="shared" ref="I55:I58" si="7">I39*J39</f>
        <v>5.7751574703955644E-2</v>
      </c>
      <c r="J55" s="3">
        <v>3.9788359788359783E-2</v>
      </c>
      <c r="K55" s="3">
        <v>0.2899470899470899</v>
      </c>
      <c r="L55" s="3">
        <v>0.22116402116402115</v>
      </c>
      <c r="M55" s="3">
        <v>0.72804232804232805</v>
      </c>
      <c r="N55" s="3">
        <v>0.38095238095238088</v>
      </c>
    </row>
    <row r="56" spans="8:14" x14ac:dyDescent="0.3">
      <c r="H56">
        <v>4</v>
      </c>
      <c r="I56" s="3">
        <f t="shared" si="7"/>
        <v>3.7802973041068277E-2</v>
      </c>
      <c r="J56" s="3">
        <v>3.8412698412698405E-2</v>
      </c>
      <c r="K56" s="3">
        <v>0.29312169312169306</v>
      </c>
      <c r="L56" s="3">
        <v>0.22116402116402115</v>
      </c>
      <c r="M56" s="3">
        <v>0.68994708994708986</v>
      </c>
      <c r="N56" s="3">
        <v>0.419047619047619</v>
      </c>
    </row>
    <row r="57" spans="8:14" x14ac:dyDescent="0.3">
      <c r="H57">
        <v>5</v>
      </c>
      <c r="I57" s="3">
        <f t="shared" si="7"/>
        <v>2.6559435626102287E-2</v>
      </c>
      <c r="J57" s="3">
        <v>1.1322751322751319E-2</v>
      </c>
      <c r="K57" s="3">
        <v>9.8306878306878301E-2</v>
      </c>
      <c r="L57" s="3">
        <v>7.1746031746031738E-2</v>
      </c>
      <c r="M57" s="3">
        <v>0.27619047619047615</v>
      </c>
      <c r="N57" s="3">
        <v>0.17671957671957669</v>
      </c>
    </row>
    <row r="58" spans="8:14" x14ac:dyDescent="0.3">
      <c r="H58">
        <v>6</v>
      </c>
      <c r="I58" s="3">
        <f t="shared" si="7"/>
        <v>1.3887528344671199E-2</v>
      </c>
      <c r="J58" s="3">
        <v>1.0486772486772485E-2</v>
      </c>
      <c r="K58" s="3">
        <v>8.9523809523809506E-2</v>
      </c>
      <c r="L58" s="3">
        <v>6.232804232804233E-2</v>
      </c>
      <c r="M58" s="3">
        <v>0.26137566137566132</v>
      </c>
      <c r="N58" s="3">
        <v>0.16402116402116401</v>
      </c>
    </row>
    <row r="67" spans="9:14" x14ac:dyDescent="0.3">
      <c r="J67" t="s">
        <v>4</v>
      </c>
      <c r="K67" t="s">
        <v>5</v>
      </c>
      <c r="L67" t="s">
        <v>6</v>
      </c>
      <c r="M67" t="s">
        <v>7</v>
      </c>
      <c r="N67" t="s">
        <v>8</v>
      </c>
    </row>
    <row r="68" spans="9:14" x14ac:dyDescent="0.3">
      <c r="I68">
        <v>2</v>
      </c>
      <c r="J68" s="3">
        <f>J54/I54</f>
        <v>0.57641633728590258</v>
      </c>
      <c r="K68" s="3">
        <f>K54/I54</f>
        <v>4.5226512617816974</v>
      </c>
      <c r="L68" s="3">
        <f>L54/I54</f>
        <v>3.6447248403770147</v>
      </c>
      <c r="M68" s="3">
        <f>M54/I54</f>
        <v>13.080216884564711</v>
      </c>
      <c r="N68" s="3">
        <f>N54/I54</f>
        <v>6.2519002736394054</v>
      </c>
    </row>
    <row r="69" spans="9:14" x14ac:dyDescent="0.3">
      <c r="I69">
        <v>3</v>
      </c>
      <c r="J69" s="3">
        <f t="shared" ref="J69:J72" si="8">J55/I55</f>
        <v>0.68895714086276705</v>
      </c>
      <c r="K69" s="3">
        <f t="shared" ref="K69:K72" si="9">K55/I55</f>
        <v>5.0205919307552707</v>
      </c>
      <c r="L69" s="3">
        <f t="shared" ref="L69:L72" si="10">L55/I55</f>
        <v>3.8295755968169765</v>
      </c>
      <c r="M69" s="3">
        <f t="shared" ref="M69:M72" si="11">M55/I55</f>
        <v>12.606449811531483</v>
      </c>
      <c r="N69" s="3">
        <f t="shared" ref="N69:N72" si="12">N55/I55</f>
        <v>6.5963981571967052</v>
      </c>
    </row>
    <row r="70" spans="9:14" x14ac:dyDescent="0.3">
      <c r="I70">
        <v>4</v>
      </c>
      <c r="J70" s="3">
        <f t="shared" si="8"/>
        <v>1.0161290322580643</v>
      </c>
      <c r="K70" s="3">
        <f t="shared" si="9"/>
        <v>7.7539322847240726</v>
      </c>
      <c r="L70" s="3">
        <f t="shared" si="10"/>
        <v>5.8504398826979473</v>
      </c>
      <c r="M70" s="3">
        <f t="shared" si="11"/>
        <v>18.251133031191682</v>
      </c>
      <c r="N70" s="3">
        <f t="shared" si="12"/>
        <v>11.085043988269794</v>
      </c>
    </row>
    <row r="71" spans="9:14" x14ac:dyDescent="0.3">
      <c r="I71">
        <v>5</v>
      </c>
      <c r="J71" s="3">
        <f t="shared" si="8"/>
        <v>0.42631746706332335</v>
      </c>
      <c r="K71" s="3">
        <f t="shared" si="9"/>
        <v>3.7013918402039954</v>
      </c>
      <c r="L71" s="3">
        <f t="shared" si="10"/>
        <v>2.7013387165320868</v>
      </c>
      <c r="M71" s="3">
        <f t="shared" si="11"/>
        <v>10.3989587760306</v>
      </c>
      <c r="N71" s="3">
        <f t="shared" si="12"/>
        <v>6.6537399065023379</v>
      </c>
    </row>
    <row r="72" spans="9:14" x14ac:dyDescent="0.3">
      <c r="I72">
        <v>6</v>
      </c>
      <c r="J72" s="3">
        <f t="shared" si="8"/>
        <v>0.75512159014216362</v>
      </c>
      <c r="K72" s="3">
        <f t="shared" si="9"/>
        <v>6.4463457644830511</v>
      </c>
      <c r="L72" s="3">
        <f t="shared" si="10"/>
        <v>4.4880586941850096</v>
      </c>
      <c r="M72" s="3">
        <f t="shared" si="11"/>
        <v>18.820891298195196</v>
      </c>
      <c r="N72" s="3">
        <f t="shared" si="12"/>
        <v>11.810680774171077</v>
      </c>
    </row>
    <row r="81" spans="7:19" x14ac:dyDescent="0.3">
      <c r="G81" t="s">
        <v>2</v>
      </c>
      <c r="I81" t="s">
        <v>3</v>
      </c>
      <c r="L81" t="s">
        <v>9</v>
      </c>
      <c r="O81" t="s">
        <v>4</v>
      </c>
      <c r="P81" t="s">
        <v>5</v>
      </c>
      <c r="Q81" t="s">
        <v>6</v>
      </c>
      <c r="R81" t="s">
        <v>7</v>
      </c>
      <c r="S81" t="s">
        <v>8</v>
      </c>
    </row>
    <row r="82" spans="7:19" x14ac:dyDescent="0.3">
      <c r="G82">
        <v>2</v>
      </c>
      <c r="H82">
        <v>28.476190476190474</v>
      </c>
      <c r="I82">
        <v>2</v>
      </c>
      <c r="J82">
        <v>8.3809523809523793E-4</v>
      </c>
      <c r="L82">
        <f>H82*J82</f>
        <v>2.3865759637188202E-2</v>
      </c>
      <c r="N82">
        <v>2</v>
      </c>
      <c r="O82" s="5">
        <f>K38/L82</f>
        <v>0.57641633728590258</v>
      </c>
      <c r="P82" s="5">
        <f>L38/L87</f>
        <v>2.7373941847626062</v>
      </c>
      <c r="Q82" s="5">
        <f>M38/L92</f>
        <v>3.1958144494801388</v>
      </c>
      <c r="R82" s="5">
        <f>N38/L97</f>
        <v>10.744463869463869</v>
      </c>
      <c r="S82" s="5">
        <f>O38/L102</f>
        <v>7.4474827960883756</v>
      </c>
    </row>
    <row r="83" spans="7:19" x14ac:dyDescent="0.3">
      <c r="H83">
        <v>28.476190476190474</v>
      </c>
      <c r="I83">
        <v>3</v>
      </c>
      <c r="J83">
        <v>1.2275132275132274E-3</v>
      </c>
      <c r="L83">
        <f t="shared" ref="L83:L106" si="13">H83*J83</f>
        <v>3.4954900478709999E-2</v>
      </c>
      <c r="N83">
        <v>3</v>
      </c>
      <c r="O83" s="5">
        <f t="shared" ref="O83:O85" si="14">K39/L83</f>
        <v>1.1382770153384845</v>
      </c>
      <c r="P83" s="5">
        <f t="shared" ref="P83:P86" si="15">L39/L88</f>
        <v>5.0205919307552707</v>
      </c>
      <c r="Q83" s="5">
        <f t="shared" ref="Q83:Q86" si="16">M39/L93</f>
        <v>5.5478309232480543</v>
      </c>
      <c r="R83" s="5">
        <f t="shared" ref="R83:R86" si="17">N39/L98</f>
        <v>17.108753315649871</v>
      </c>
      <c r="S83" s="5">
        <f t="shared" ref="S83:S86" si="18">O39/L103</f>
        <v>12.982552548426982</v>
      </c>
    </row>
    <row r="84" spans="7:19" x14ac:dyDescent="0.3">
      <c r="H84">
        <v>28.476190476190474</v>
      </c>
      <c r="I84">
        <v>4</v>
      </c>
      <c r="J84">
        <v>1.1640211640211639E-3</v>
      </c>
      <c r="L84">
        <f t="shared" si="13"/>
        <v>3.3146888384983621E-2</v>
      </c>
      <c r="N84">
        <v>4</v>
      </c>
      <c r="O84" s="5">
        <f t="shared" si="14"/>
        <v>1.1588628762541804</v>
      </c>
      <c r="P84" s="5">
        <f t="shared" si="15"/>
        <v>5.352410747147589</v>
      </c>
      <c r="Q84" s="5">
        <f t="shared" si="16"/>
        <v>5.8504398826979473</v>
      </c>
      <c r="R84" s="5">
        <f t="shared" si="17"/>
        <v>17.097902097902097</v>
      </c>
      <c r="S84" s="5">
        <f t="shared" si="18"/>
        <v>15.0597609561753</v>
      </c>
    </row>
    <row r="85" spans="7:19" x14ac:dyDescent="0.3">
      <c r="H85">
        <v>28.476190476190474</v>
      </c>
      <c r="I85">
        <v>5</v>
      </c>
      <c r="J85">
        <v>7.6613756613756604E-4</v>
      </c>
      <c r="L85">
        <f t="shared" si="13"/>
        <v>2.1816679264298307E-2</v>
      </c>
      <c r="N85">
        <v>5</v>
      </c>
      <c r="O85" s="5">
        <f t="shared" si="14"/>
        <v>0.51899517729448064</v>
      </c>
      <c r="P85" s="5">
        <f t="shared" si="15"/>
        <v>2.7273413559397861</v>
      </c>
      <c r="Q85" s="5">
        <f t="shared" si="16"/>
        <v>2.8835404481456881</v>
      </c>
      <c r="R85" s="5">
        <f t="shared" si="17"/>
        <v>10.3989587760306</v>
      </c>
      <c r="S85" s="5">
        <f t="shared" si="18"/>
        <v>9.6492483106249036</v>
      </c>
    </row>
    <row r="86" spans="7:19" x14ac:dyDescent="0.3">
      <c r="H86">
        <v>28.476190476190474</v>
      </c>
      <c r="I86">
        <v>6</v>
      </c>
      <c r="J86">
        <v>5.8095238095238089E-4</v>
      </c>
      <c r="L86">
        <f t="shared" si="13"/>
        <v>1.6543310657596368E-2</v>
      </c>
      <c r="N86">
        <v>6</v>
      </c>
      <c r="O86" s="5">
        <f>K42/L86</f>
        <v>0.63389805727653203</v>
      </c>
      <c r="P86" s="5">
        <f t="shared" si="15"/>
        <v>3.2753700139377444</v>
      </c>
      <c r="Q86" s="5">
        <f t="shared" si="16"/>
        <v>3.303527074018878</v>
      </c>
      <c r="R86" s="5">
        <f t="shared" si="17"/>
        <v>12.978142076502731</v>
      </c>
      <c r="S86" s="5">
        <f t="shared" si="18"/>
        <v>11.810680774171077</v>
      </c>
    </row>
    <row r="87" spans="7:19" x14ac:dyDescent="0.3">
      <c r="G87">
        <v>3</v>
      </c>
      <c r="H87">
        <v>47.047619047619044</v>
      </c>
      <c r="I87">
        <v>2</v>
      </c>
      <c r="J87">
        <v>8.3809523809523793E-4</v>
      </c>
      <c r="L87">
        <f t="shared" si="13"/>
        <v>3.9430385487528335E-2</v>
      </c>
    </row>
    <row r="88" spans="7:19" x14ac:dyDescent="0.3">
      <c r="H88">
        <v>47.047619047619044</v>
      </c>
      <c r="I88">
        <v>3</v>
      </c>
      <c r="J88">
        <v>1.2275132275132274E-3</v>
      </c>
      <c r="L88">
        <f t="shared" si="13"/>
        <v>5.7751574703955644E-2</v>
      </c>
    </row>
    <row r="89" spans="7:19" x14ac:dyDescent="0.3">
      <c r="H89">
        <v>47.047619047619044</v>
      </c>
      <c r="I89">
        <v>4</v>
      </c>
      <c r="J89">
        <v>1.1640211640211639E-3</v>
      </c>
      <c r="L89">
        <f t="shared" si="13"/>
        <v>5.4764424288233804E-2</v>
      </c>
    </row>
    <row r="90" spans="7:19" x14ac:dyDescent="0.3">
      <c r="H90">
        <v>47.047619047619044</v>
      </c>
      <c r="I90">
        <v>5</v>
      </c>
      <c r="J90">
        <v>7.6613756613756604E-4</v>
      </c>
      <c r="L90">
        <f t="shared" si="13"/>
        <v>3.6044948349710247E-2</v>
      </c>
    </row>
    <row r="91" spans="7:19" x14ac:dyDescent="0.3">
      <c r="H91">
        <v>47.047619047619044</v>
      </c>
      <c r="I91">
        <v>6</v>
      </c>
      <c r="J91">
        <v>5.8095238095238089E-4</v>
      </c>
      <c r="L91">
        <f t="shared" si="13"/>
        <v>2.7332426303854872E-2</v>
      </c>
    </row>
    <row r="92" spans="7:19" x14ac:dyDescent="0.3">
      <c r="G92">
        <v>4</v>
      </c>
      <c r="H92">
        <v>32.476190476190474</v>
      </c>
      <c r="I92">
        <v>2</v>
      </c>
      <c r="J92">
        <v>8.3809523809523793E-4</v>
      </c>
      <c r="L92">
        <f t="shared" si="13"/>
        <v>2.7218140589569156E-2</v>
      </c>
    </row>
    <row r="93" spans="7:19" x14ac:dyDescent="0.3">
      <c r="H93">
        <v>32.476190476190474</v>
      </c>
      <c r="I93">
        <v>3</v>
      </c>
      <c r="J93">
        <v>1.2275132275132274E-3</v>
      </c>
      <c r="L93">
        <f t="shared" si="13"/>
        <v>3.9864953388762905E-2</v>
      </c>
    </row>
    <row r="94" spans="7:19" x14ac:dyDescent="0.3">
      <c r="H94">
        <v>32.476190476190474</v>
      </c>
      <c r="I94">
        <v>4</v>
      </c>
      <c r="J94">
        <v>1.1640211640211639E-3</v>
      </c>
      <c r="L94">
        <f t="shared" si="13"/>
        <v>3.7802973041068277E-2</v>
      </c>
    </row>
    <row r="95" spans="7:19" x14ac:dyDescent="0.3">
      <c r="H95">
        <v>32.476190476190474</v>
      </c>
      <c r="I95">
        <v>5</v>
      </c>
      <c r="J95">
        <v>7.6613756613756604E-4</v>
      </c>
      <c r="L95">
        <f t="shared" si="13"/>
        <v>2.488122952884857E-2</v>
      </c>
    </row>
    <row r="96" spans="7:19" x14ac:dyDescent="0.3">
      <c r="H96">
        <v>32.476190476190474</v>
      </c>
      <c r="I96">
        <v>6</v>
      </c>
      <c r="J96">
        <v>5.8095238095238089E-4</v>
      </c>
      <c r="L96">
        <f t="shared" si="13"/>
        <v>1.8867120181405891E-2</v>
      </c>
    </row>
    <row r="97" spans="7:12" x14ac:dyDescent="0.3">
      <c r="G97">
        <v>5</v>
      </c>
      <c r="H97">
        <v>34.666666666666664</v>
      </c>
      <c r="I97">
        <v>2</v>
      </c>
      <c r="J97">
        <v>8.3809523809523793E-4</v>
      </c>
      <c r="L97">
        <f t="shared" si="13"/>
        <v>2.9053968253968245E-2</v>
      </c>
    </row>
    <row r="98" spans="7:12" x14ac:dyDescent="0.3">
      <c r="H98">
        <v>34.666666666666664</v>
      </c>
      <c r="I98">
        <v>3</v>
      </c>
      <c r="J98">
        <v>1.2275132275132274E-3</v>
      </c>
      <c r="L98">
        <f t="shared" si="13"/>
        <v>4.2553791887125214E-2</v>
      </c>
    </row>
    <row r="99" spans="7:12" x14ac:dyDescent="0.3">
      <c r="H99">
        <v>34.666666666666664</v>
      </c>
      <c r="I99">
        <v>4</v>
      </c>
      <c r="J99">
        <v>1.1640211640211639E-3</v>
      </c>
      <c r="L99">
        <f t="shared" si="13"/>
        <v>4.0352733686067017E-2</v>
      </c>
    </row>
    <row r="100" spans="7:12" x14ac:dyDescent="0.3">
      <c r="H100">
        <v>34.666666666666664</v>
      </c>
      <c r="I100">
        <v>5</v>
      </c>
      <c r="J100">
        <v>7.6613756613756604E-4</v>
      </c>
      <c r="L100">
        <f t="shared" si="13"/>
        <v>2.6559435626102287E-2</v>
      </c>
    </row>
    <row r="101" spans="7:12" x14ac:dyDescent="0.3">
      <c r="H101">
        <v>34.666666666666664</v>
      </c>
      <c r="I101">
        <v>6</v>
      </c>
      <c r="J101">
        <v>5.8095238095238089E-4</v>
      </c>
      <c r="L101">
        <f t="shared" si="13"/>
        <v>2.0139682539682537E-2</v>
      </c>
    </row>
    <row r="102" spans="7:12" x14ac:dyDescent="0.3">
      <c r="G102">
        <v>6</v>
      </c>
      <c r="H102">
        <v>23.904761904761902</v>
      </c>
      <c r="I102">
        <v>2</v>
      </c>
      <c r="J102">
        <v>8.3809523809523793E-4</v>
      </c>
      <c r="L102">
        <f t="shared" si="13"/>
        <v>2.00344671201814E-2</v>
      </c>
    </row>
    <row r="103" spans="7:12" x14ac:dyDescent="0.3">
      <c r="H103">
        <v>23.904761904761902</v>
      </c>
      <c r="I103">
        <v>3</v>
      </c>
      <c r="J103">
        <v>1.2275132275132274E-3</v>
      </c>
      <c r="L103">
        <f t="shared" si="13"/>
        <v>2.9343411438649526E-2</v>
      </c>
    </row>
    <row r="104" spans="7:12" x14ac:dyDescent="0.3">
      <c r="H104">
        <v>23.904761904761902</v>
      </c>
      <c r="I104">
        <v>4</v>
      </c>
      <c r="J104">
        <v>1.1640211640211639E-3</v>
      </c>
      <c r="L104">
        <f t="shared" si="13"/>
        <v>2.7825648778029725E-2</v>
      </c>
    </row>
    <row r="105" spans="7:12" x14ac:dyDescent="0.3">
      <c r="H105">
        <v>23.904761904761902</v>
      </c>
      <c r="I105">
        <v>5</v>
      </c>
      <c r="J105">
        <v>7.6613756613756604E-4</v>
      </c>
      <c r="L105">
        <f t="shared" si="13"/>
        <v>1.8314336104812291E-2</v>
      </c>
    </row>
    <row r="106" spans="7:12" x14ac:dyDescent="0.3">
      <c r="H106">
        <v>23.904761904761902</v>
      </c>
      <c r="I106">
        <v>6</v>
      </c>
      <c r="J106">
        <v>5.8095238095238089E-4</v>
      </c>
      <c r="L106">
        <f t="shared" si="13"/>
        <v>1.3887528344671199E-2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9F80A-2B0C-48F7-89F3-EE3592DF20B7}">
  <dimension ref="A1:T86"/>
  <sheetViews>
    <sheetView tabSelected="1" topLeftCell="I24" zoomScale="94" workbookViewId="0">
      <selection activeCell="R26" sqref="R26"/>
    </sheetView>
  </sheetViews>
  <sheetFormatPr defaultRowHeight="14.4" x14ac:dyDescent="0.3"/>
  <cols>
    <col min="1" max="1" width="14.77734375" style="1" customWidth="1"/>
    <col min="2" max="6" width="8.88671875" style="3"/>
    <col min="7" max="7" width="17.109375" customWidth="1"/>
    <col min="8" max="9" width="10.33203125" customWidth="1"/>
    <col min="13" max="13" width="17.109375" customWidth="1"/>
  </cols>
  <sheetData>
    <row r="1" spans="1:17" x14ac:dyDescent="0.3">
      <c r="B1" s="4" t="s">
        <v>1</v>
      </c>
      <c r="C1" s="4" t="s">
        <v>1</v>
      </c>
      <c r="D1" s="4"/>
      <c r="E1" s="4"/>
      <c r="F1" s="4"/>
    </row>
    <row r="2" spans="1:17" x14ac:dyDescent="0.3">
      <c r="A2" s="1" t="s">
        <v>10</v>
      </c>
      <c r="B2" s="3">
        <v>27200</v>
      </c>
      <c r="H2" s="1" t="s">
        <v>38</v>
      </c>
      <c r="I2" s="1"/>
      <c r="K2" s="3"/>
      <c r="N2" s="1" t="s">
        <v>38</v>
      </c>
      <c r="O2" s="1"/>
    </row>
    <row r="3" spans="1:17" x14ac:dyDescent="0.3">
      <c r="A3" s="1" t="s">
        <v>11</v>
      </c>
      <c r="C3" s="3">
        <v>51800</v>
      </c>
      <c r="H3" s="1" t="s">
        <v>36</v>
      </c>
      <c r="I3" s="1" t="s">
        <v>37</v>
      </c>
      <c r="J3" s="1" t="s">
        <v>35</v>
      </c>
      <c r="N3" s="1" t="s">
        <v>36</v>
      </c>
      <c r="O3" s="1" t="s">
        <v>37</v>
      </c>
      <c r="P3" s="1" t="s">
        <v>35</v>
      </c>
    </row>
    <row r="4" spans="1:17" x14ac:dyDescent="0.3">
      <c r="A4" s="1" t="s">
        <v>12</v>
      </c>
      <c r="B4" s="3">
        <v>2300000</v>
      </c>
      <c r="G4" s="1" t="s">
        <v>12</v>
      </c>
      <c r="H4" s="6" t="s">
        <v>39</v>
      </c>
      <c r="I4" s="6">
        <v>2</v>
      </c>
      <c r="J4" s="3">
        <f>B4/$B$2</f>
        <v>84.558823529411768</v>
      </c>
      <c r="M4" s="6" t="s">
        <v>12</v>
      </c>
      <c r="N4" s="6" t="s">
        <v>39</v>
      </c>
      <c r="O4" s="6">
        <v>2</v>
      </c>
      <c r="P4" s="8">
        <v>84.558823529411768</v>
      </c>
    </row>
    <row r="5" spans="1:17" x14ac:dyDescent="0.3">
      <c r="A5" s="1" t="s">
        <v>15</v>
      </c>
      <c r="C5" s="3">
        <v>1825999.9999999998</v>
      </c>
      <c r="G5" s="1" t="s">
        <v>15</v>
      </c>
      <c r="H5" s="6" t="s">
        <v>39</v>
      </c>
      <c r="I5" s="6">
        <v>3</v>
      </c>
      <c r="J5" s="3">
        <f>C5/$C$3</f>
        <v>35.250965250965244</v>
      </c>
      <c r="K5" s="3"/>
      <c r="L5" s="3"/>
      <c r="M5" s="7" t="s">
        <v>15</v>
      </c>
      <c r="N5" s="6" t="s">
        <v>39</v>
      </c>
      <c r="O5" s="6">
        <v>3</v>
      </c>
      <c r="P5" s="8">
        <v>35.250965250965244</v>
      </c>
      <c r="Q5" s="3"/>
    </row>
    <row r="6" spans="1:17" x14ac:dyDescent="0.3">
      <c r="A6" s="1" t="s">
        <v>13</v>
      </c>
      <c r="B6" s="3">
        <v>2600000</v>
      </c>
      <c r="G6" s="1" t="s">
        <v>13</v>
      </c>
      <c r="H6" s="6" t="s">
        <v>39</v>
      </c>
      <c r="I6" s="6">
        <v>4</v>
      </c>
      <c r="J6" s="3">
        <f>B6/$B$2</f>
        <v>95.588235294117652</v>
      </c>
      <c r="K6" s="3"/>
      <c r="L6" s="3"/>
      <c r="M6" s="7" t="s">
        <v>13</v>
      </c>
      <c r="N6" s="6" t="s">
        <v>39</v>
      </c>
      <c r="O6" s="6">
        <v>4</v>
      </c>
      <c r="P6" s="8">
        <v>95.588235294117652</v>
      </c>
      <c r="Q6" s="3"/>
    </row>
    <row r="7" spans="1:17" x14ac:dyDescent="0.3">
      <c r="A7" s="1" t="s">
        <v>16</v>
      </c>
      <c r="C7" s="3">
        <v>1043999.9999999999</v>
      </c>
      <c r="G7" s="1" t="s">
        <v>16</v>
      </c>
      <c r="H7" s="6" t="s">
        <v>39</v>
      </c>
      <c r="I7" s="6">
        <v>5</v>
      </c>
      <c r="J7" s="3">
        <f>C7/$C$3</f>
        <v>20.154440154440152</v>
      </c>
      <c r="K7" s="3"/>
      <c r="L7" s="3"/>
      <c r="M7" s="7" t="s">
        <v>16</v>
      </c>
      <c r="N7" s="6" t="s">
        <v>39</v>
      </c>
      <c r="O7" s="6">
        <v>5</v>
      </c>
      <c r="P7" s="8">
        <v>20.154440154440152</v>
      </c>
      <c r="Q7" s="3"/>
    </row>
    <row r="8" spans="1:17" x14ac:dyDescent="0.3">
      <c r="A8" s="1" t="s">
        <v>14</v>
      </c>
      <c r="B8" s="3">
        <v>1621999.9999999998</v>
      </c>
      <c r="G8" s="1" t="s">
        <v>14</v>
      </c>
      <c r="H8" s="6" t="s">
        <v>39</v>
      </c>
      <c r="I8" s="6">
        <v>6</v>
      </c>
      <c r="J8" s="3">
        <f>B8/$B$2</f>
        <v>59.632352941176464</v>
      </c>
      <c r="K8" s="3"/>
      <c r="L8" s="3"/>
      <c r="M8" s="7" t="s">
        <v>14</v>
      </c>
      <c r="N8" s="6" t="s">
        <v>39</v>
      </c>
      <c r="O8" s="6">
        <v>6</v>
      </c>
      <c r="P8" s="8">
        <v>59.632352941176464</v>
      </c>
      <c r="Q8" s="3"/>
    </row>
    <row r="9" spans="1:17" x14ac:dyDescent="0.3">
      <c r="A9" s="1" t="s">
        <v>17</v>
      </c>
      <c r="B9" s="3">
        <v>4.9696969696969688</v>
      </c>
      <c r="G9" s="1" t="s">
        <v>17</v>
      </c>
      <c r="H9" s="6">
        <v>2</v>
      </c>
      <c r="I9" s="6" t="s">
        <v>39</v>
      </c>
      <c r="J9" s="3">
        <f>B9/$B$2</f>
        <v>1.8270944741532975E-4</v>
      </c>
      <c r="K9" s="3"/>
      <c r="L9" s="3"/>
      <c r="M9" s="6" t="s">
        <v>17</v>
      </c>
      <c r="N9" s="6">
        <v>2</v>
      </c>
      <c r="O9" s="6" t="s">
        <v>39</v>
      </c>
      <c r="P9" s="8">
        <v>1.8270944741532975E-4</v>
      </c>
      <c r="Q9" s="3"/>
    </row>
    <row r="10" spans="1:17" x14ac:dyDescent="0.3">
      <c r="A10" s="1" t="s">
        <v>21</v>
      </c>
      <c r="C10" s="3">
        <v>3.8585858585858572</v>
      </c>
      <c r="G10" s="1" t="s">
        <v>21</v>
      </c>
      <c r="H10" s="6">
        <v>3</v>
      </c>
      <c r="I10" s="6" t="s">
        <v>39</v>
      </c>
      <c r="J10" s="3">
        <f>C10/$C$3</f>
        <v>7.4490074490074468E-5</v>
      </c>
      <c r="M10" s="6" t="s">
        <v>21</v>
      </c>
      <c r="N10" s="6">
        <v>3</v>
      </c>
      <c r="O10" s="6" t="s">
        <v>39</v>
      </c>
      <c r="P10" s="8">
        <v>7.4490074490074468E-5</v>
      </c>
    </row>
    <row r="11" spans="1:17" x14ac:dyDescent="0.3">
      <c r="A11" s="1" t="s">
        <v>18</v>
      </c>
      <c r="B11" s="3">
        <v>171.11111111111106</v>
      </c>
      <c r="G11" s="1" t="s">
        <v>18</v>
      </c>
      <c r="H11" s="6">
        <v>2</v>
      </c>
      <c r="I11" s="6">
        <v>2</v>
      </c>
      <c r="J11" s="3">
        <f>B11/$B$2</f>
        <v>6.290849673202612E-3</v>
      </c>
      <c r="M11" s="6" t="s">
        <v>24</v>
      </c>
      <c r="N11" s="6">
        <v>4</v>
      </c>
      <c r="O11" s="6" t="s">
        <v>39</v>
      </c>
      <c r="P11" s="8">
        <v>1.3963161021984547E-4</v>
      </c>
    </row>
    <row r="12" spans="1:17" x14ac:dyDescent="0.3">
      <c r="A12" s="1" t="s">
        <v>22</v>
      </c>
      <c r="C12" s="3">
        <v>6383.8383838383825</v>
      </c>
      <c r="G12" s="1" t="s">
        <v>22</v>
      </c>
      <c r="H12" s="6">
        <v>3</v>
      </c>
      <c r="I12" s="6">
        <v>3</v>
      </c>
      <c r="J12" s="3">
        <f>C12/$C$3</f>
        <v>0.12324012324012322</v>
      </c>
      <c r="M12" s="6" t="s">
        <v>25</v>
      </c>
      <c r="N12" s="6">
        <v>5</v>
      </c>
      <c r="O12" s="6" t="s">
        <v>39</v>
      </c>
      <c r="P12" s="8">
        <v>8.8920088920088912E-5</v>
      </c>
    </row>
    <row r="13" spans="1:17" x14ac:dyDescent="0.3">
      <c r="A13" s="1" t="s">
        <v>19</v>
      </c>
      <c r="B13" s="3">
        <v>6303.0303030303012</v>
      </c>
      <c r="G13" s="1" t="s">
        <v>19</v>
      </c>
      <c r="H13" s="6">
        <v>2</v>
      </c>
      <c r="I13" s="6">
        <v>4</v>
      </c>
      <c r="J13" s="3">
        <f>B13/$B$2</f>
        <v>0.23172905525846696</v>
      </c>
      <c r="M13" s="6" t="s">
        <v>31</v>
      </c>
      <c r="N13" s="6">
        <v>6</v>
      </c>
      <c r="O13" s="6" t="s">
        <v>39</v>
      </c>
      <c r="P13" s="8">
        <v>9.2097445038621484E-5</v>
      </c>
    </row>
    <row r="14" spans="1:17" x14ac:dyDescent="0.3">
      <c r="A14" s="1" t="s">
        <v>23</v>
      </c>
      <c r="C14" s="3">
        <v>31919.191919191915</v>
      </c>
      <c r="G14" s="1" t="s">
        <v>23</v>
      </c>
      <c r="H14" s="6">
        <v>3</v>
      </c>
      <c r="I14" s="6">
        <v>5</v>
      </c>
      <c r="J14" s="3">
        <f>C14/$C$3</f>
        <v>0.61620061620061617</v>
      </c>
      <c r="M14" s="6" t="s">
        <v>18</v>
      </c>
      <c r="N14" s="6">
        <v>2</v>
      </c>
      <c r="O14" s="6">
        <v>2</v>
      </c>
      <c r="P14" s="8">
        <v>6.290849673202612E-3</v>
      </c>
    </row>
    <row r="15" spans="1:17" x14ac:dyDescent="0.3">
      <c r="A15" s="1" t="s">
        <v>20</v>
      </c>
      <c r="B15" s="3">
        <v>9151.5151515151501</v>
      </c>
      <c r="G15" s="1" t="s">
        <v>20</v>
      </c>
      <c r="H15" s="6">
        <v>2</v>
      </c>
      <c r="I15" s="6">
        <v>6</v>
      </c>
      <c r="J15" s="3">
        <f>B15/$B$2</f>
        <v>0.33645276292335113</v>
      </c>
      <c r="M15" s="6" t="s">
        <v>26</v>
      </c>
      <c r="N15" s="6">
        <v>4</v>
      </c>
      <c r="O15" s="6">
        <v>2</v>
      </c>
      <c r="P15" s="8">
        <v>3.0228758169934633E-3</v>
      </c>
    </row>
    <row r="16" spans="1:17" x14ac:dyDescent="0.3">
      <c r="A16" s="1" t="s">
        <v>24</v>
      </c>
      <c r="B16" s="3">
        <v>3.7979797979797971</v>
      </c>
      <c r="G16" s="1" t="s">
        <v>24</v>
      </c>
      <c r="H16" s="6">
        <v>4</v>
      </c>
      <c r="I16" s="6" t="s">
        <v>39</v>
      </c>
      <c r="J16" s="3">
        <f>B16/$B$2</f>
        <v>1.3963161021984547E-4</v>
      </c>
      <c r="M16" s="6" t="s">
        <v>32</v>
      </c>
      <c r="N16" s="6">
        <v>6</v>
      </c>
      <c r="O16" s="6">
        <v>2</v>
      </c>
      <c r="P16" s="3">
        <v>5.7635175282234096E-3</v>
      </c>
    </row>
    <row r="17" spans="1:16" x14ac:dyDescent="0.3">
      <c r="A17" s="1" t="s">
        <v>25</v>
      </c>
      <c r="C17" s="3">
        <v>4.6060606060606055</v>
      </c>
      <c r="G17" s="1" t="s">
        <v>25</v>
      </c>
      <c r="H17" s="6">
        <v>5</v>
      </c>
      <c r="I17" s="6" t="s">
        <v>39</v>
      </c>
      <c r="J17" s="3">
        <f>C17/$C$3</f>
        <v>8.8920088920088912E-5</v>
      </c>
      <c r="M17" s="6" t="s">
        <v>22</v>
      </c>
      <c r="N17" s="6">
        <v>3</v>
      </c>
      <c r="O17" s="6">
        <v>3</v>
      </c>
      <c r="P17" s="8">
        <v>0.12324012324012322</v>
      </c>
    </row>
    <row r="18" spans="1:16" x14ac:dyDescent="0.3">
      <c r="A18" s="1" t="s">
        <v>26</v>
      </c>
      <c r="B18" s="3">
        <v>82.2222222222222</v>
      </c>
      <c r="G18" s="1" t="s">
        <v>26</v>
      </c>
      <c r="H18" s="6">
        <v>4</v>
      </c>
      <c r="I18" s="6">
        <v>2</v>
      </c>
      <c r="J18" s="3">
        <f>B18/$B$2</f>
        <v>3.0228758169934633E-3</v>
      </c>
      <c r="M18" s="6" t="s">
        <v>27</v>
      </c>
      <c r="N18" s="6">
        <v>5</v>
      </c>
      <c r="O18" s="6">
        <v>3</v>
      </c>
      <c r="P18" s="8">
        <v>3.5646035646035634E-2</v>
      </c>
    </row>
    <row r="19" spans="1:16" x14ac:dyDescent="0.3">
      <c r="A19" s="1" t="s">
        <v>27</v>
      </c>
      <c r="C19" s="3">
        <v>1846.464646464646</v>
      </c>
      <c r="G19" s="1" t="s">
        <v>27</v>
      </c>
      <c r="H19" s="6">
        <v>5</v>
      </c>
      <c r="I19" s="6">
        <v>3</v>
      </c>
      <c r="J19" s="3">
        <f>C19/$C$3</f>
        <v>3.5646035646035634E-2</v>
      </c>
      <c r="M19" s="6" t="s">
        <v>19</v>
      </c>
      <c r="N19" s="6">
        <v>2</v>
      </c>
      <c r="O19" s="6">
        <v>4</v>
      </c>
      <c r="P19" s="8">
        <v>0.23172905525846696</v>
      </c>
    </row>
    <row r="20" spans="1:16" x14ac:dyDescent="0.3">
      <c r="A20" s="1" t="s">
        <v>28</v>
      </c>
      <c r="B20" s="3">
        <v>3070.7070707070702</v>
      </c>
      <c r="G20" s="1" t="s">
        <v>28</v>
      </c>
      <c r="H20" s="6">
        <v>4</v>
      </c>
      <c r="I20" s="6">
        <v>4</v>
      </c>
      <c r="J20" s="3">
        <f>B20/$B$2</f>
        <v>0.11289364230540699</v>
      </c>
      <c r="M20" s="6" t="s">
        <v>28</v>
      </c>
      <c r="N20" s="6">
        <v>4</v>
      </c>
      <c r="O20" s="6">
        <v>4</v>
      </c>
      <c r="P20" s="8">
        <v>0.11289364230540699</v>
      </c>
    </row>
    <row r="21" spans="1:16" x14ac:dyDescent="0.3">
      <c r="A21" s="1" t="s">
        <v>29</v>
      </c>
      <c r="C21" s="3">
        <v>10404.040404040401</v>
      </c>
      <c r="G21" s="1" t="s">
        <v>29</v>
      </c>
      <c r="H21" s="6">
        <v>5</v>
      </c>
      <c r="I21" s="6">
        <v>5</v>
      </c>
      <c r="J21" s="3">
        <f>C21/$C$3</f>
        <v>0.20085020085020078</v>
      </c>
      <c r="K21" s="3"/>
      <c r="M21" s="6" t="s">
        <v>33</v>
      </c>
      <c r="N21" s="6">
        <v>6</v>
      </c>
      <c r="O21" s="6">
        <v>4</v>
      </c>
      <c r="P21" s="8">
        <v>0.18122400475341646</v>
      </c>
    </row>
    <row r="22" spans="1:16" x14ac:dyDescent="0.3">
      <c r="A22" s="1" t="s">
        <v>30</v>
      </c>
      <c r="B22" s="3">
        <v>11636.363636363634</v>
      </c>
      <c r="G22" s="1" t="s">
        <v>30</v>
      </c>
      <c r="H22" s="6">
        <v>4</v>
      </c>
      <c r="I22" s="6">
        <v>6</v>
      </c>
      <c r="J22" s="3">
        <f>B22/$B$2</f>
        <v>0.42780748663101598</v>
      </c>
      <c r="K22" s="3"/>
      <c r="M22" s="6" t="s">
        <v>23</v>
      </c>
      <c r="N22" s="6">
        <v>3</v>
      </c>
      <c r="O22" s="6">
        <v>5</v>
      </c>
      <c r="P22" s="8">
        <v>0.61620061620061617</v>
      </c>
    </row>
    <row r="23" spans="1:16" x14ac:dyDescent="0.3">
      <c r="A23" s="1" t="s">
        <v>31</v>
      </c>
      <c r="B23" s="3">
        <v>2.5050505050505043</v>
      </c>
      <c r="G23" s="1" t="s">
        <v>31</v>
      </c>
      <c r="H23" s="6">
        <v>6</v>
      </c>
      <c r="I23" s="6" t="s">
        <v>39</v>
      </c>
      <c r="J23" s="3">
        <f>B23/$B$2</f>
        <v>9.2097445038621484E-5</v>
      </c>
      <c r="K23" s="3"/>
      <c r="M23" s="6" t="s">
        <v>29</v>
      </c>
      <c r="N23" s="6">
        <v>5</v>
      </c>
      <c r="O23" s="6">
        <v>5</v>
      </c>
      <c r="P23" s="8">
        <v>0.20085020085020078</v>
      </c>
    </row>
    <row r="24" spans="1:16" x14ac:dyDescent="0.3">
      <c r="A24" s="1" t="s">
        <v>32</v>
      </c>
      <c r="B24" s="3">
        <v>156.76767676767673</v>
      </c>
      <c r="G24" s="1" t="s">
        <v>32</v>
      </c>
      <c r="H24" s="6">
        <v>6</v>
      </c>
      <c r="I24" s="6">
        <v>2</v>
      </c>
      <c r="J24" s="3">
        <f>B24/$B$2</f>
        <v>5.7635175282234096E-3</v>
      </c>
      <c r="L24" s="3"/>
      <c r="M24" s="7" t="s">
        <v>20</v>
      </c>
      <c r="N24" s="6">
        <v>2</v>
      </c>
      <c r="O24" s="6">
        <v>6</v>
      </c>
      <c r="P24" s="8">
        <v>0.33645276292335113</v>
      </c>
    </row>
    <row r="25" spans="1:16" x14ac:dyDescent="0.3">
      <c r="A25" s="1" t="s">
        <v>33</v>
      </c>
      <c r="B25" s="3">
        <v>4929.2929292929275</v>
      </c>
      <c r="G25" s="1" t="s">
        <v>33</v>
      </c>
      <c r="H25" s="6">
        <v>6</v>
      </c>
      <c r="I25" s="6">
        <v>4</v>
      </c>
      <c r="J25" s="3">
        <f>B25/$B$2</f>
        <v>0.18122400475341646</v>
      </c>
      <c r="L25" s="3"/>
      <c r="M25" s="7" t="s">
        <v>30</v>
      </c>
      <c r="N25" s="6">
        <v>4</v>
      </c>
      <c r="O25" s="6">
        <v>6</v>
      </c>
      <c r="P25" s="8">
        <v>0.42780748663101598</v>
      </c>
    </row>
    <row r="26" spans="1:16" x14ac:dyDescent="0.3">
      <c r="A26" s="1" t="s">
        <v>34</v>
      </c>
      <c r="B26" s="3">
        <v>24646.464646464643</v>
      </c>
      <c r="G26" s="1" t="s">
        <v>34</v>
      </c>
      <c r="H26" s="6">
        <v>6</v>
      </c>
      <c r="I26" s="6">
        <v>6</v>
      </c>
      <c r="J26" s="3">
        <f>B26/$B$2</f>
        <v>0.90612002376708245</v>
      </c>
      <c r="L26" s="3"/>
      <c r="M26" s="7" t="s">
        <v>34</v>
      </c>
      <c r="N26" s="6">
        <v>6</v>
      </c>
      <c r="O26" s="6">
        <v>6</v>
      </c>
      <c r="P26" s="8">
        <v>0.90612002376708245</v>
      </c>
    </row>
    <row r="27" spans="1:16" x14ac:dyDescent="0.3">
      <c r="J27" s="3"/>
      <c r="L27" s="3"/>
      <c r="M27" s="3"/>
      <c r="N27" s="3"/>
      <c r="O27" s="3"/>
      <c r="P27" s="3"/>
    </row>
    <row r="28" spans="1:16" x14ac:dyDescent="0.3">
      <c r="J28" s="3"/>
      <c r="L28" s="3"/>
      <c r="M28" s="7" t="s">
        <v>40</v>
      </c>
      <c r="N28" s="3"/>
      <c r="O28" s="3"/>
      <c r="P28" s="3">
        <f>P4*P9</f>
        <v>1.5449695921149207E-2</v>
      </c>
    </row>
    <row r="29" spans="1:16" x14ac:dyDescent="0.3">
      <c r="M29" s="7" t="s">
        <v>41</v>
      </c>
      <c r="P29" s="3">
        <f t="shared" ref="P29:P32" si="0">P5*P10</f>
        <v>2.6258470273914278E-3</v>
      </c>
    </row>
    <row r="30" spans="1:16" x14ac:dyDescent="0.3">
      <c r="M30" s="7" t="s">
        <v>42</v>
      </c>
      <c r="P30" s="3">
        <f t="shared" si="0"/>
        <v>1.3347139212191111E-2</v>
      </c>
    </row>
    <row r="31" spans="1:16" x14ac:dyDescent="0.3">
      <c r="J31" s="3"/>
      <c r="M31" s="7" t="s">
        <v>43</v>
      </c>
      <c r="P31" s="3">
        <f t="shared" si="0"/>
        <v>1.7921346106674289E-3</v>
      </c>
    </row>
    <row r="32" spans="1:16" x14ac:dyDescent="0.3">
      <c r="J32" s="3"/>
      <c r="M32" s="7" t="s">
        <v>44</v>
      </c>
      <c r="P32" s="3">
        <f t="shared" si="0"/>
        <v>5.4919873475236776E-3</v>
      </c>
    </row>
    <row r="33" spans="10:17" x14ac:dyDescent="0.3">
      <c r="J33" s="3"/>
      <c r="M33" s="6" t="s">
        <v>18</v>
      </c>
      <c r="N33" s="6">
        <v>2</v>
      </c>
      <c r="O33" s="6">
        <v>2</v>
      </c>
      <c r="P33" s="3">
        <f>P9*P4</f>
        <v>1.5449695921149207E-2</v>
      </c>
      <c r="Q33" s="8">
        <f>P14/P33</f>
        <v>0.40718275008837035</v>
      </c>
    </row>
    <row r="34" spans="10:17" x14ac:dyDescent="0.3">
      <c r="M34" s="6" t="s">
        <v>26</v>
      </c>
      <c r="N34" s="6">
        <v>4</v>
      </c>
      <c r="O34" s="6">
        <v>2</v>
      </c>
      <c r="P34" s="8">
        <f>P11*P4</f>
        <v>1.1807084687707522E-2</v>
      </c>
      <c r="Q34" s="8">
        <f t="shared" ref="Q34:Q45" si="1">P15/P34</f>
        <v>0.2560222016651249</v>
      </c>
    </row>
    <row r="35" spans="10:17" x14ac:dyDescent="0.3">
      <c r="M35" s="6" t="s">
        <v>32</v>
      </c>
      <c r="N35" s="6">
        <v>6</v>
      </c>
      <c r="O35" s="6">
        <v>2</v>
      </c>
      <c r="P35" s="8">
        <f>P13*P4</f>
        <v>7.787651602530493E-3</v>
      </c>
      <c r="Q35" s="8">
        <f t="shared" si="1"/>
        <v>0.74008415147265083</v>
      </c>
    </row>
    <row r="36" spans="10:17" x14ac:dyDescent="0.3">
      <c r="M36" s="6" t="s">
        <v>22</v>
      </c>
      <c r="N36" s="6">
        <v>3</v>
      </c>
      <c r="O36" s="6">
        <v>3</v>
      </c>
      <c r="P36" s="8">
        <f>P10*P5</f>
        <v>2.6258470273914278E-3</v>
      </c>
      <c r="Q36" s="8">
        <f t="shared" si="1"/>
        <v>46.93347401982993</v>
      </c>
    </row>
    <row r="37" spans="10:17" x14ac:dyDescent="0.3">
      <c r="J37" s="3"/>
      <c r="M37" s="6" t="s">
        <v>27</v>
      </c>
      <c r="N37" s="6">
        <v>5</v>
      </c>
      <c r="O37" s="6">
        <v>3</v>
      </c>
      <c r="P37" s="8">
        <f>P12*P5</f>
        <v>3.1345189646347937E-3</v>
      </c>
      <c r="Q37" s="8">
        <f t="shared" si="1"/>
        <v>11.372091235756423</v>
      </c>
    </row>
    <row r="38" spans="10:17" x14ac:dyDescent="0.3">
      <c r="J38" s="3"/>
      <c r="K38" s="3"/>
      <c r="L38" s="3"/>
      <c r="M38" s="6" t="s">
        <v>19</v>
      </c>
      <c r="N38" s="6">
        <v>2</v>
      </c>
      <c r="O38" s="6">
        <v>4</v>
      </c>
      <c r="P38" s="3">
        <f>P9*P6</f>
        <v>1.7464873649994755E-2</v>
      </c>
      <c r="Q38" s="8">
        <f t="shared" si="1"/>
        <v>13.268292682926827</v>
      </c>
    </row>
    <row r="39" spans="10:17" x14ac:dyDescent="0.3">
      <c r="J39" s="3"/>
      <c r="K39" s="3"/>
      <c r="L39" s="3"/>
      <c r="M39" s="6" t="s">
        <v>28</v>
      </c>
      <c r="N39" s="6">
        <v>4</v>
      </c>
      <c r="O39" s="6">
        <v>4</v>
      </c>
      <c r="P39" s="3">
        <f>P11*P6</f>
        <v>1.3347139212191111E-2</v>
      </c>
      <c r="Q39" s="8">
        <f t="shared" si="1"/>
        <v>8.4582651391162038</v>
      </c>
    </row>
    <row r="40" spans="10:17" x14ac:dyDescent="0.3">
      <c r="J40" s="3"/>
      <c r="K40" s="3"/>
      <c r="L40" s="3"/>
      <c r="M40" s="6" t="s">
        <v>33</v>
      </c>
      <c r="N40" s="6">
        <v>6</v>
      </c>
      <c r="O40" s="6">
        <v>4</v>
      </c>
      <c r="P40" s="3">
        <f>P13*P6</f>
        <v>8.8034322463388191E-3</v>
      </c>
      <c r="Q40" s="8">
        <f t="shared" si="1"/>
        <v>20.585607940446646</v>
      </c>
    </row>
    <row r="41" spans="10:17" x14ac:dyDescent="0.3">
      <c r="J41" s="3"/>
      <c r="K41" s="3"/>
      <c r="L41" s="3"/>
      <c r="M41" s="6" t="s">
        <v>23</v>
      </c>
      <c r="N41" s="6">
        <v>3</v>
      </c>
      <c r="O41" s="6">
        <v>5</v>
      </c>
      <c r="P41" s="3">
        <f>P10*P7</f>
        <v>1.5013057484099949E-3</v>
      </c>
      <c r="Q41" s="8">
        <f t="shared" si="1"/>
        <v>410.44312049908746</v>
      </c>
    </row>
    <row r="42" spans="10:17" x14ac:dyDescent="0.3">
      <c r="J42" s="3"/>
      <c r="K42" s="3"/>
      <c r="L42" s="3"/>
      <c r="M42" s="6" t="s">
        <v>29</v>
      </c>
      <c r="N42" s="6">
        <v>5</v>
      </c>
      <c r="O42" s="6">
        <v>5</v>
      </c>
      <c r="P42" s="3">
        <f>P12*P7</f>
        <v>1.7921346106674289E-3</v>
      </c>
      <c r="Q42" s="8">
        <f>P23/P42</f>
        <v>112.07316663305772</v>
      </c>
    </row>
    <row r="43" spans="10:17" x14ac:dyDescent="0.3">
      <c r="M43" s="7" t="s">
        <v>20</v>
      </c>
      <c r="N43" s="6">
        <v>2</v>
      </c>
      <c r="O43" s="6">
        <v>6</v>
      </c>
      <c r="P43" s="8">
        <f>P9*P8</f>
        <v>1.0895394253958265E-2</v>
      </c>
      <c r="Q43" s="8">
        <f t="shared" si="1"/>
        <v>30.880274277465343</v>
      </c>
    </row>
    <row r="44" spans="10:17" x14ac:dyDescent="0.3">
      <c r="M44" s="7" t="s">
        <v>30</v>
      </c>
      <c r="N44" s="6">
        <v>4</v>
      </c>
      <c r="O44" s="6">
        <v>6</v>
      </c>
      <c r="P44" s="8">
        <f>P11*P8</f>
        <v>8.326561462374607E-3</v>
      </c>
      <c r="Q44" s="8">
        <f t="shared" si="1"/>
        <v>51.378649946218239</v>
      </c>
    </row>
    <row r="45" spans="10:17" x14ac:dyDescent="0.3">
      <c r="M45" s="7" t="s">
        <v>34</v>
      </c>
      <c r="N45" s="6">
        <v>6</v>
      </c>
      <c r="O45" s="6">
        <v>6</v>
      </c>
      <c r="P45" s="8">
        <f>P13*P8</f>
        <v>5.4919873475236776E-3</v>
      </c>
      <c r="Q45" s="8">
        <f t="shared" si="1"/>
        <v>164.98945944870931</v>
      </c>
    </row>
    <row r="54" spans="10:15" x14ac:dyDescent="0.3">
      <c r="J54" s="3"/>
      <c r="K54" s="3"/>
      <c r="L54" s="3"/>
      <c r="M54" s="3"/>
      <c r="N54" s="3"/>
      <c r="O54" s="3"/>
    </row>
    <row r="55" spans="10:15" x14ac:dyDescent="0.3">
      <c r="J55" s="3"/>
      <c r="K55" s="3"/>
      <c r="L55" s="3"/>
      <c r="M55" s="3"/>
      <c r="N55" s="3"/>
      <c r="O55" s="3"/>
    </row>
    <row r="56" spans="10:15" x14ac:dyDescent="0.3">
      <c r="J56" s="3"/>
      <c r="K56" s="3"/>
      <c r="L56" s="3"/>
      <c r="M56" s="3"/>
      <c r="N56" s="3"/>
      <c r="O56" s="3"/>
    </row>
    <row r="57" spans="10:15" x14ac:dyDescent="0.3">
      <c r="J57" s="3"/>
      <c r="K57" s="3"/>
      <c r="L57" s="3"/>
      <c r="M57" s="3"/>
      <c r="N57" s="3"/>
      <c r="O57" s="3"/>
    </row>
    <row r="58" spans="10:15" x14ac:dyDescent="0.3">
      <c r="J58" s="3"/>
      <c r="K58" s="3"/>
      <c r="L58" s="3"/>
      <c r="M58" s="3"/>
      <c r="N58" s="3"/>
      <c r="O58" s="3"/>
    </row>
    <row r="68" spans="11:15" x14ac:dyDescent="0.3">
      <c r="K68" s="3"/>
      <c r="L68" s="3"/>
      <c r="M68" s="3"/>
      <c r="N68" s="3"/>
      <c r="O68" s="3"/>
    </row>
    <row r="69" spans="11:15" x14ac:dyDescent="0.3">
      <c r="K69" s="3"/>
      <c r="L69" s="3"/>
      <c r="M69" s="3"/>
      <c r="N69" s="3"/>
      <c r="O69" s="3"/>
    </row>
    <row r="70" spans="11:15" x14ac:dyDescent="0.3">
      <c r="K70" s="3"/>
      <c r="L70" s="3"/>
      <c r="M70" s="3"/>
      <c r="N70" s="3"/>
      <c r="O70" s="3"/>
    </row>
    <row r="71" spans="11:15" x14ac:dyDescent="0.3">
      <c r="K71" s="3"/>
      <c r="L71" s="3"/>
      <c r="M71" s="3"/>
      <c r="N71" s="3"/>
      <c r="O71" s="3"/>
    </row>
    <row r="72" spans="11:15" x14ac:dyDescent="0.3">
      <c r="K72" s="3"/>
      <c r="L72" s="3"/>
      <c r="M72" s="3"/>
      <c r="N72" s="3"/>
      <c r="O72" s="3"/>
    </row>
    <row r="82" spans="16:20" x14ac:dyDescent="0.3">
      <c r="P82" s="5"/>
      <c r="Q82" s="5"/>
      <c r="R82" s="5"/>
      <c r="S82" s="5"/>
      <c r="T82" s="5"/>
    </row>
    <row r="83" spans="16:20" x14ac:dyDescent="0.3">
      <c r="P83" s="5"/>
      <c r="Q83" s="5"/>
      <c r="R83" s="5"/>
      <c r="S83" s="5"/>
      <c r="T83" s="5"/>
    </row>
    <row r="84" spans="16:20" x14ac:dyDescent="0.3">
      <c r="P84" s="5"/>
      <c r="Q84" s="5"/>
      <c r="R84" s="5"/>
      <c r="S84" s="5"/>
      <c r="T84" s="5"/>
    </row>
    <row r="85" spans="16:20" x14ac:dyDescent="0.3">
      <c r="P85" s="5"/>
      <c r="Q85" s="5"/>
      <c r="R85" s="5"/>
      <c r="S85" s="5"/>
      <c r="T85" s="5"/>
    </row>
    <row r="86" spans="16:20" x14ac:dyDescent="0.3">
      <c r="P86" s="5"/>
      <c r="Q86" s="5"/>
      <c r="R86" s="5"/>
      <c r="S86" s="5"/>
      <c r="T86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CC Mismatches</vt:lpstr>
      <vt:lpstr>CC Mismatches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 (PGR)</dc:creator>
  <cp:lastModifiedBy>Alexander Hawes (PGR)</cp:lastModifiedBy>
  <dcterms:created xsi:type="dcterms:W3CDTF">2023-09-15T13:08:37Z</dcterms:created>
  <dcterms:modified xsi:type="dcterms:W3CDTF">2024-11-05T15:57:09Z</dcterms:modified>
</cp:coreProperties>
</file>