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B1F92F32-D20F-4D07-8C15-C7A60A615D4C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9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D2" i="5" l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E387" i="5" s="1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K4" i="5"/>
  <c r="D4" i="5"/>
  <c r="C4" i="5"/>
  <c r="G4" i="5" s="1"/>
  <c r="M4" i="5"/>
  <c r="L4" i="5"/>
  <c r="D3" i="5"/>
  <c r="C3" i="5"/>
  <c r="G3" i="5" s="1"/>
  <c r="M2" i="5"/>
  <c r="J4" i="5"/>
  <c r="C2" i="5"/>
  <c r="G2" i="5" s="1"/>
  <c r="E655" i="5" l="1"/>
  <c r="H655" i="5" s="1"/>
  <c r="E48" i="5"/>
  <c r="H48" i="5" s="1"/>
  <c r="G392" i="5"/>
  <c r="E744" i="5"/>
  <c r="E606" i="5"/>
  <c r="E659" i="5"/>
  <c r="H659" i="5" s="1"/>
  <c r="E375" i="5"/>
  <c r="H375" i="5" s="1"/>
  <c r="G394" i="5"/>
  <c r="H394" i="5" s="1"/>
  <c r="E501" i="5"/>
  <c r="H501" i="5" s="1"/>
  <c r="E315" i="5"/>
  <c r="E347" i="5"/>
  <c r="E355" i="5"/>
  <c r="E450" i="5"/>
  <c r="E458" i="5"/>
  <c r="E485" i="5"/>
  <c r="E489" i="5"/>
  <c r="E521" i="5"/>
  <c r="E557" i="5"/>
  <c r="E573" i="5"/>
  <c r="E128" i="5"/>
  <c r="E466" i="5"/>
  <c r="E589" i="5"/>
  <c r="E605" i="5"/>
  <c r="E613" i="5"/>
  <c r="E621" i="5"/>
  <c r="E661" i="5"/>
  <c r="E669" i="5"/>
  <c r="E693" i="5"/>
  <c r="E741" i="5"/>
  <c r="E749" i="5"/>
  <c r="E63" i="5"/>
  <c r="E189" i="5"/>
  <c r="H189" i="5" s="1"/>
  <c r="E76" i="5"/>
  <c r="H76" i="5" s="1"/>
  <c r="E163" i="5"/>
  <c r="E350" i="5"/>
  <c r="E700" i="5"/>
  <c r="H700" i="5" s="1"/>
  <c r="E704" i="5"/>
  <c r="E732" i="5"/>
  <c r="H732" i="5" s="1"/>
  <c r="E374" i="5"/>
  <c r="E227" i="5"/>
  <c r="H227" i="5" s="1"/>
  <c r="E247" i="5"/>
  <c r="H247" i="5" s="1"/>
  <c r="E405" i="5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E471" i="5"/>
  <c r="H471" i="5" s="1"/>
  <c r="E475" i="5"/>
  <c r="H475" i="5" s="1"/>
  <c r="E526" i="5"/>
  <c r="H526" i="5" s="1"/>
  <c r="E530" i="5"/>
  <c r="H530" i="5" s="1"/>
  <c r="E574" i="5"/>
  <c r="E682" i="5"/>
  <c r="H682" i="5" s="1"/>
  <c r="E690" i="5"/>
  <c r="H690" i="5" s="1"/>
  <c r="E717" i="5"/>
  <c r="E341" i="5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E301" i="5"/>
  <c r="H301" i="5" s="1"/>
  <c r="E349" i="5"/>
  <c r="E15" i="5"/>
  <c r="H15" i="5" s="1"/>
  <c r="E19" i="5"/>
  <c r="H19" i="5" s="1"/>
  <c r="E69" i="5"/>
  <c r="E80" i="5"/>
  <c r="H80" i="5" s="1"/>
  <c r="E196" i="5"/>
  <c r="H196" i="5" s="1"/>
  <c r="E295" i="5"/>
  <c r="E319" i="5"/>
  <c r="H319" i="5" s="1"/>
  <c r="E335" i="5"/>
  <c r="H335" i="5" s="1"/>
  <c r="H374" i="5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E423" i="5"/>
  <c r="H423" i="5" s="1"/>
  <c r="G605" i="5"/>
  <c r="H605" i="5" s="1"/>
  <c r="E67" i="5"/>
  <c r="E66" i="5"/>
  <c r="E304" i="5"/>
  <c r="H304" i="5" s="1"/>
  <c r="G466" i="5"/>
  <c r="E544" i="5"/>
  <c r="H544" i="5" s="1"/>
  <c r="E28" i="5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E654" i="5"/>
  <c r="H654" i="5" s="1"/>
  <c r="E658" i="5"/>
  <c r="E662" i="5"/>
  <c r="H662" i="5" s="1"/>
  <c r="E695" i="5"/>
  <c r="H695" i="5" s="1"/>
  <c r="E699" i="5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H63" i="5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E342" i="5"/>
  <c r="E357" i="5"/>
  <c r="H357" i="5" s="1"/>
  <c r="E360" i="5"/>
  <c r="H360" i="5" s="1"/>
  <c r="E486" i="5"/>
  <c r="H486" i="5" s="1"/>
  <c r="E493" i="5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H163" i="5"/>
  <c r="E181" i="5"/>
  <c r="H181" i="5" s="1"/>
  <c r="E192" i="5"/>
  <c r="H192" i="5" s="1"/>
  <c r="E310" i="5"/>
  <c r="H310" i="5" s="1"/>
  <c r="E328" i="5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H493" i="5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49" i="5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H717" i="5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G489" i="5"/>
  <c r="G546" i="5"/>
  <c r="H546" i="5" s="1"/>
  <c r="H658" i="5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H341" i="5"/>
  <c r="E31" i="5"/>
  <c r="H31" i="5" s="1"/>
  <c r="H69" i="5"/>
  <c r="E131" i="5"/>
  <c r="H131" i="5" s="1"/>
  <c r="E141" i="5"/>
  <c r="H141" i="5" s="1"/>
  <c r="E173" i="5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H704" i="5"/>
  <c r="E722" i="5"/>
  <c r="H722" i="5" s="1"/>
  <c r="H744" i="5"/>
  <c r="E751" i="5"/>
  <c r="H751" i="5" s="1"/>
  <c r="H392" i="5"/>
  <c r="H318" i="5"/>
  <c r="E339" i="5"/>
  <c r="H339" i="5" s="1"/>
  <c r="E362" i="5"/>
  <c r="E371" i="5"/>
  <c r="H371" i="5" s="1"/>
  <c r="E618" i="5"/>
  <c r="E490" i="5"/>
  <c r="H490" i="5" s="1"/>
  <c r="E517" i="5"/>
  <c r="H517" i="5" s="1"/>
  <c r="E637" i="5"/>
  <c r="H637" i="5" s="1"/>
  <c r="H350" i="5"/>
  <c r="E105" i="5"/>
  <c r="H105" i="5" s="1"/>
  <c r="E136" i="5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H651" i="5" s="1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H347" i="5" s="1"/>
  <c r="G387" i="5"/>
  <c r="H387" i="5" s="1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H278" i="5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H405" i="5"/>
  <c r="G426" i="5"/>
  <c r="E426" i="5"/>
  <c r="G458" i="5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H714" i="5" s="1"/>
  <c r="E726" i="5"/>
  <c r="H726" i="5" s="1"/>
  <c r="G747" i="5"/>
  <c r="E747" i="5"/>
  <c r="E43" i="5"/>
  <c r="H43" i="5" s="1"/>
  <c r="E81" i="5"/>
  <c r="H81" i="5" s="1"/>
  <c r="E231" i="5"/>
  <c r="H231" i="5" s="1"/>
  <c r="H173" i="5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H136" i="5"/>
  <c r="H315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H66" i="5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H323" i="5"/>
  <c r="G352" i="5"/>
  <c r="E352" i="5"/>
  <c r="E402" i="5"/>
  <c r="H402" i="5" s="1"/>
  <c r="G410" i="5"/>
  <c r="E410" i="5"/>
  <c r="H410" i="5" s="1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H28" i="5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H362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H354" i="5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H606" i="5"/>
  <c r="H699" i="5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H328" i="5"/>
  <c r="H342" i="5"/>
  <c r="E552" i="5"/>
  <c r="H552" i="5" s="1"/>
  <c r="E715" i="5"/>
  <c r="H715" i="5" s="1"/>
  <c r="H154" i="5"/>
  <c r="J6" i="5"/>
  <c r="H67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H401" i="5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H295" i="5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H440" i="5" s="1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H393" i="5"/>
  <c r="G497" i="5"/>
  <c r="E497" i="5"/>
  <c r="E549" i="5"/>
  <c r="G549" i="5"/>
  <c r="E403" i="5"/>
  <c r="H403" i="5" s="1"/>
  <c r="G424" i="5"/>
  <c r="E424" i="5"/>
  <c r="E444" i="5"/>
  <c r="H444" i="5" s="1"/>
  <c r="H450" i="5"/>
  <c r="G464" i="5"/>
  <c r="E464" i="5"/>
  <c r="H466" i="5"/>
  <c r="G480" i="5"/>
  <c r="E480" i="5"/>
  <c r="H482" i="5"/>
  <c r="G496" i="5"/>
  <c r="E496" i="5"/>
  <c r="G512" i="5"/>
  <c r="E512" i="5"/>
  <c r="H514" i="5"/>
  <c r="H576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H542" i="5"/>
  <c r="H558" i="5"/>
  <c r="H574" i="5"/>
  <c r="G593" i="5"/>
  <c r="E593" i="5"/>
  <c r="E628" i="5"/>
  <c r="H628" i="5" s="1"/>
  <c r="G641" i="5"/>
  <c r="E641" i="5"/>
  <c r="E692" i="5"/>
  <c r="H692" i="5" s="1"/>
  <c r="H572" i="5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H665" i="5" s="1"/>
  <c r="E708" i="5"/>
  <c r="H708" i="5" s="1"/>
  <c r="G713" i="5"/>
  <c r="E713" i="5"/>
  <c r="H730" i="5"/>
  <c r="E740" i="5"/>
  <c r="H740" i="5" s="1"/>
  <c r="G745" i="5"/>
  <c r="E745" i="5"/>
  <c r="H745" i="5" l="1"/>
  <c r="H619" i="5"/>
  <c r="H458" i="5"/>
  <c r="H647" i="5"/>
  <c r="H561" i="5"/>
  <c r="H589" i="5"/>
  <c r="H543" i="5"/>
  <c r="H693" i="5"/>
  <c r="H128" i="5"/>
  <c r="H355" i="5"/>
  <c r="H442" i="5"/>
  <c r="H613" i="5"/>
  <c r="H633" i="5"/>
  <c r="H409" i="5"/>
  <c r="H489" i="5"/>
  <c r="H621" i="5"/>
  <c r="H595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<sst xmlns="http://schemas.openxmlformats.org/spreadsheetml/2006/main" count="16" uniqueCount="16">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</sst>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Normalised0.90!$A$2:$A$11</c:f>
              <c:numCache>
                <c:formatCode>General</c:formatCode>
                <c:ptCount val="10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</c:numCache>
            </c:numRef>
          </c:xVal>
          <c:yVal>
            <c:numRef>
              <c:f>Normalised0.90!$H$2:$H$11</c:f>
              <c:numCache>
                <c:formatCode>General</c:formatCode>
                <c:ptCount val="10"/>
                <c:pt idx="0">
                  <c:v>0</c:v>
                </c:pt>
                <c:pt idx="1">
                  <c:v>3.8598089186013616E-2</c:v>
                </c:pt>
                <c:pt idx="2">
                  <c:v>8.9637795150010705E-2</c:v>
                </c:pt>
                <c:pt idx="3">
                  <c:v>0.13565782258022069</c:v>
                </c:pt>
                <c:pt idx="4">
                  <c:v>0.18338598076616214</c:v>
                </c:pt>
                <c:pt idx="5">
                  <c:v>0.21869009635103867</c:v>
                </c:pt>
                <c:pt idx="6">
                  <c:v>0.25602217812098721</c:v>
                </c:pt>
                <c:pt idx="7">
                  <c:v>0.2953628591916016</c:v>
                </c:pt>
                <c:pt idx="8">
                  <c:v>0.35347601656868771</c:v>
                </c:pt>
                <c:pt idx="9">
                  <c:v>0.41030036498821659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Normalised0.90!$A$2:$A$28</c:f>
              <c:numCache>
                <c:formatCode>General</c:formatCode>
                <c:ptCount val="27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</c:numCache>
            </c:numRef>
          </c:xVal>
          <c:yVal>
            <c:numRef>
              <c:f>Normalised0.90!$H$2:$H$28</c:f>
              <c:numCache>
                <c:formatCode>General</c:formatCode>
                <c:ptCount val="27"/>
                <c:pt idx="0">
                  <c:v>0</c:v>
                </c:pt>
                <c:pt idx="1">
                  <c:v>3.8598089186013616E-2</c:v>
                </c:pt>
                <c:pt idx="2">
                  <c:v>8.9637795150010705E-2</c:v>
                </c:pt>
                <c:pt idx="3">
                  <c:v>0.13565782258022069</c:v>
                </c:pt>
                <c:pt idx="4">
                  <c:v>0.18338598076616214</c:v>
                </c:pt>
                <c:pt idx="5">
                  <c:v>0.21869009635103867</c:v>
                </c:pt>
                <c:pt idx="6">
                  <c:v>0.25602217812098721</c:v>
                </c:pt>
                <c:pt idx="7">
                  <c:v>0.2953628591916016</c:v>
                </c:pt>
                <c:pt idx="8">
                  <c:v>0.35347601656868771</c:v>
                </c:pt>
                <c:pt idx="9">
                  <c:v>0.41030036498821659</c:v>
                </c:pt>
                <c:pt idx="10">
                  <c:v>0.41520461758930743</c:v>
                </c:pt>
                <c:pt idx="11">
                  <c:v>0.44300223510904335</c:v>
                </c:pt>
                <c:pt idx="12">
                  <c:v>0.53621758515975881</c:v>
                </c:pt>
                <c:pt idx="13">
                  <c:v>0.5474343969092812</c:v>
                </c:pt>
                <c:pt idx="14">
                  <c:v>0.62331896622552641</c:v>
                </c:pt>
                <c:pt idx="15">
                  <c:v>0.61284633320837933</c:v>
                </c:pt>
                <c:pt idx="16">
                  <c:v>0.62723322643546997</c:v>
                </c:pt>
                <c:pt idx="17">
                  <c:v>0.73849010616343502</c:v>
                </c:pt>
                <c:pt idx="18">
                  <c:v>0.74751869674660965</c:v>
                </c:pt>
                <c:pt idx="19">
                  <c:v>0.71723222319151325</c:v>
                </c:pt>
                <c:pt idx="20">
                  <c:v>0.74671250690706448</c:v>
                </c:pt>
                <c:pt idx="21">
                  <c:v>0.89832050919330442</c:v>
                </c:pt>
                <c:pt idx="22">
                  <c:v>0.86477107316008606</c:v>
                </c:pt>
                <c:pt idx="23">
                  <c:v>0.92979450383870998</c:v>
                </c:pt>
                <c:pt idx="24">
                  <c:v>0.90719201256034243</c:v>
                </c:pt>
                <c:pt idx="25">
                  <c:v>0.91325894869943636</c:v>
                </c:pt>
                <c:pt idx="26">
                  <c:v>1.0248741812092725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Normalised0.90!$A$2:$A$52</c:f>
              <c:numCache>
                <c:formatCode>General</c:formatCode>
                <c:ptCount val="51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</c:numCache>
            </c:numRef>
          </c:xVal>
          <c:yVal>
            <c:numRef>
              <c:f>Normalised0.90!$H$2:$H$52</c:f>
              <c:numCache>
                <c:formatCode>General</c:formatCode>
                <c:ptCount val="51"/>
                <c:pt idx="0">
                  <c:v>0</c:v>
                </c:pt>
                <c:pt idx="1">
                  <c:v>3.8598089186013616E-2</c:v>
                </c:pt>
                <c:pt idx="2">
                  <c:v>8.9637795150010705E-2</c:v>
                </c:pt>
                <c:pt idx="3">
                  <c:v>0.13565782258022069</c:v>
                </c:pt>
                <c:pt idx="4">
                  <c:v>0.18338598076616214</c:v>
                </c:pt>
                <c:pt idx="5">
                  <c:v>0.21869009635103867</c:v>
                </c:pt>
                <c:pt idx="6">
                  <c:v>0.25602217812098721</c:v>
                </c:pt>
                <c:pt idx="7">
                  <c:v>0.2953628591916016</c:v>
                </c:pt>
                <c:pt idx="8">
                  <c:v>0.35347601656868771</c:v>
                </c:pt>
                <c:pt idx="9">
                  <c:v>0.41030036498821659</c:v>
                </c:pt>
                <c:pt idx="10">
                  <c:v>0.41520461758930743</c:v>
                </c:pt>
                <c:pt idx="11">
                  <c:v>0.44300223510904335</c:v>
                </c:pt>
                <c:pt idx="12">
                  <c:v>0.53621758515975881</c:v>
                </c:pt>
                <c:pt idx="13">
                  <c:v>0.5474343969092812</c:v>
                </c:pt>
                <c:pt idx="14">
                  <c:v>0.62331896622552641</c:v>
                </c:pt>
                <c:pt idx="15">
                  <c:v>0.61284633320837933</c:v>
                </c:pt>
                <c:pt idx="16">
                  <c:v>0.62723322643546997</c:v>
                </c:pt>
                <c:pt idx="17">
                  <c:v>0.73849010616343502</c:v>
                </c:pt>
                <c:pt idx="18">
                  <c:v>0.74751869674660965</c:v>
                </c:pt>
                <c:pt idx="19">
                  <c:v>0.71723222319151325</c:v>
                </c:pt>
                <c:pt idx="20">
                  <c:v>0.74671250690706448</c:v>
                </c:pt>
                <c:pt idx="21">
                  <c:v>0.89832050919330442</c:v>
                </c:pt>
                <c:pt idx="22">
                  <c:v>0.86477107316008606</c:v>
                </c:pt>
                <c:pt idx="23">
                  <c:v>0.92979450383870998</c:v>
                </c:pt>
                <c:pt idx="24">
                  <c:v>0.90719201256034243</c:v>
                </c:pt>
                <c:pt idx="25">
                  <c:v>0.91325894869943636</c:v>
                </c:pt>
                <c:pt idx="26">
                  <c:v>1.0248741812092725</c:v>
                </c:pt>
                <c:pt idx="27">
                  <c:v>1.0266865535668539</c:v>
                </c:pt>
                <c:pt idx="28">
                  <c:v>1.2120496716988491</c:v>
                </c:pt>
                <c:pt idx="29">
                  <c:v>0.99967129374460817</c:v>
                </c:pt>
                <c:pt idx="30">
                  <c:v>1.1362175426026699</c:v>
                </c:pt>
                <c:pt idx="31">
                  <c:v>1.2876175566552071</c:v>
                </c:pt>
                <c:pt idx="32">
                  <c:v>1.3407200906886829</c:v>
                </c:pt>
                <c:pt idx="33">
                  <c:v>1.2054436795321837</c:v>
                </c:pt>
                <c:pt idx="34">
                  <c:v>1.1765832365154703</c:v>
                </c:pt>
                <c:pt idx="35">
                  <c:v>1.4500017670160421</c:v>
                </c:pt>
                <c:pt idx="36">
                  <c:v>1.4662371157566794</c:v>
                </c:pt>
                <c:pt idx="37">
                  <c:v>1.184351338595961</c:v>
                </c:pt>
                <c:pt idx="38">
                  <c:v>1.3533657557201508</c:v>
                </c:pt>
                <c:pt idx="39">
                  <c:v>1.4162742557638492</c:v>
                </c:pt>
                <c:pt idx="40">
                  <c:v>1.4150619227493586</c:v>
                </c:pt>
                <c:pt idx="41">
                  <c:v>1.3827799213663874</c:v>
                </c:pt>
                <c:pt idx="42">
                  <c:v>1.4653592785111003</c:v>
                </c:pt>
                <c:pt idx="43">
                  <c:v>1.6342659515238793</c:v>
                </c:pt>
                <c:pt idx="44">
                  <c:v>1.3630141364411983</c:v>
                </c:pt>
                <c:pt idx="45">
                  <c:v>1.6289395614421012</c:v>
                </c:pt>
                <c:pt idx="46">
                  <c:v>1.4621946015195018</c:v>
                </c:pt>
                <c:pt idx="47">
                  <c:v>1.7057425068514394</c:v>
                </c:pt>
                <c:pt idx="48">
                  <c:v>1.5521608435889671</c:v>
                </c:pt>
                <c:pt idx="49">
                  <c:v>1.4305170451612845</c:v>
                </c:pt>
                <c:pt idx="50">
                  <c:v>1.8347100201627409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Normalised0.90!$A$2:$A$6</c:f>
              <c:numCache>
                <c:formatCode>General</c:formatCode>
                <c:ptCount val="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</c:numCache>
            </c:numRef>
          </c:xVal>
          <c:yVal>
            <c:numRef>
              <c:f>Normalised0.90!$H$2:$H$6</c:f>
              <c:numCache>
                <c:formatCode>General</c:formatCode>
                <c:ptCount val="5"/>
                <c:pt idx="0">
                  <c:v>0</c:v>
                </c:pt>
                <c:pt idx="1">
                  <c:v>3.8598089186013616E-2</c:v>
                </c:pt>
                <c:pt idx="2">
                  <c:v>8.9637795150010705E-2</c:v>
                </c:pt>
                <c:pt idx="3">
                  <c:v>0.13565782258022069</c:v>
                </c:pt>
                <c:pt idx="4">
                  <c:v>0.18338598076616214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752"/>
  <sheetViews>
    <sheetView tabSelected="1" zoomScale="78" workbookViewId="0">
      <selection activeCell="J5" sqref="J5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8.75</v>
      </c>
      <c r="K2" s="17">
        <f>(D2-(F2*0.5))</f>
        <v>7.5</v>
      </c>
      <c r="L2" s="17">
        <f>(D2-(F2*0.75))</f>
        <v>6.25</v>
      </c>
      <c r="M2" s="17">
        <f>(D2-(F2*0.9))</f>
        <v>5.5</v>
      </c>
      <c r="T2" s="8"/>
      <c r="U2" s="5"/>
    </row>
    <row r="3" spans="1:21" ht="15" customHeight="1" x14ac:dyDescent="0.3">
      <c r="A3" s="2">
        <v>120</v>
      </c>
      <c r="B3">
        <v>6.5666505706530737E-2</v>
      </c>
      <c r="C3" s="15">
        <f t="shared" ref="C3:C66" si="0">B3/$J$27</f>
        <v>7.2962784118367485E-2</v>
      </c>
      <c r="D3" s="15">
        <f t="shared" ref="D3:D66" si="1">$J$28</f>
        <v>10</v>
      </c>
      <c r="E3" s="2">
        <f>D3-(F3*C3)</f>
        <v>9.6351860794081627</v>
      </c>
      <c r="F3" s="2">
        <v>5</v>
      </c>
      <c r="G3" s="2">
        <f>F3-(F3*C3)</f>
        <v>4.6351860794081627</v>
      </c>
      <c r="H3" s="2">
        <f>LN((F3*E3)/(D3*G3))</f>
        <v>3.8598089186013616E-2</v>
      </c>
      <c r="I3" s="9" t="s">
        <v>7</v>
      </c>
      <c r="J3" s="18">
        <f>2.51*10^-4</f>
        <v>2.5099999999999998E-4</v>
      </c>
      <c r="K3" s="18">
        <f>2.27*10^-4</f>
        <v>2.2700000000000002E-4</v>
      </c>
      <c r="L3" s="18">
        <f>1.92*10^-4</f>
        <v>1.92E-4</v>
      </c>
      <c r="M3" s="18">
        <f>1.66*10^-4</f>
        <v>1.66E-4</v>
      </c>
    </row>
    <row r="4" spans="1:21" x14ac:dyDescent="0.3">
      <c r="A4" s="2">
        <v>320</v>
      </c>
      <c r="B4">
        <v>0.142141053549736</v>
      </c>
      <c r="C4" s="15">
        <f t="shared" si="0"/>
        <v>0.15793450394415109</v>
      </c>
      <c r="D4" s="15">
        <f t="shared" si="1"/>
        <v>10</v>
      </c>
      <c r="E4" s="2">
        <f t="shared" ref="E4:E67" si="2">D4-(F4*C4)</f>
        <v>9.2103274802792452</v>
      </c>
      <c r="F4" s="2">
        <v>5</v>
      </c>
      <c r="G4" s="2">
        <f t="shared" ref="G4:G67" si="3">F4-(F4*C4)</f>
        <v>4.2103274802792443</v>
      </c>
      <c r="H4" s="2">
        <f t="shared" ref="H4:H67" si="4">LN((F4*E4)/(D4*G4))</f>
        <v>8.9637795150010705E-2</v>
      </c>
      <c r="I4" s="10" t="s">
        <v>9</v>
      </c>
      <c r="J4" s="11">
        <f>J3/((D2*10^-9)-(F2*10^-9))</f>
        <v>50199.999999999993</v>
      </c>
      <c r="K4" s="11">
        <f>K3/((D2*10^-9)-(F2*10^-9))</f>
        <v>45400</v>
      </c>
      <c r="L4" s="11">
        <f>L3/((D2*10^-9)-(F2*10^-9))</f>
        <v>38400</v>
      </c>
      <c r="M4" s="11">
        <f>M3/((D2*10^-9)-(F2*10^-9))</f>
        <v>33200</v>
      </c>
    </row>
    <row r="5" spans="1:21" x14ac:dyDescent="0.3">
      <c r="A5" s="2">
        <v>520</v>
      </c>
      <c r="B5">
        <v>0.20263905236821536</v>
      </c>
      <c r="C5" s="15">
        <f t="shared" si="0"/>
        <v>0.22515450263135039</v>
      </c>
      <c r="D5" s="15">
        <f t="shared" si="1"/>
        <v>10</v>
      </c>
      <c r="E5" s="2">
        <f t="shared" si="2"/>
        <v>8.8742274868432478</v>
      </c>
      <c r="F5" s="2">
        <v>5</v>
      </c>
      <c r="G5" s="2">
        <f t="shared" si="3"/>
        <v>3.8742274868432478</v>
      </c>
      <c r="H5" s="2">
        <f t="shared" si="4"/>
        <v>0.13565782258022069</v>
      </c>
    </row>
    <row r="6" spans="1:21" x14ac:dyDescent="0.3">
      <c r="A6" s="2">
        <v>720</v>
      </c>
      <c r="B6">
        <v>0.25831438148291952</v>
      </c>
      <c r="C6" s="15">
        <f t="shared" si="0"/>
        <v>0.28701597942546614</v>
      </c>
      <c r="D6" s="15">
        <f t="shared" si="1"/>
        <v>10</v>
      </c>
      <c r="E6" s="2">
        <f t="shared" si="2"/>
        <v>8.5649201028726694</v>
      </c>
      <c r="F6" s="2">
        <v>5</v>
      </c>
      <c r="G6" s="2">
        <f t="shared" si="3"/>
        <v>3.5649201028726694</v>
      </c>
      <c r="H6" s="2">
        <f t="shared" si="4"/>
        <v>0.18338598076616214</v>
      </c>
      <c r="I6" s="12" t="s">
        <v>5</v>
      </c>
      <c r="J6" s="13">
        <f>AVERAGE(J4:M4)</f>
        <v>41800</v>
      </c>
      <c r="K6" s="6" t="s">
        <v>6</v>
      </c>
    </row>
    <row r="7" spans="1:21" x14ac:dyDescent="0.3">
      <c r="A7" s="2">
        <v>920</v>
      </c>
      <c r="B7">
        <v>0.29552329281968903</v>
      </c>
      <c r="C7" s="15">
        <f t="shared" si="0"/>
        <v>0.32835921424409892</v>
      </c>
      <c r="D7" s="15">
        <f t="shared" si="1"/>
        <v>10</v>
      </c>
      <c r="E7" s="2">
        <f t="shared" si="2"/>
        <v>8.3582039287795062</v>
      </c>
      <c r="F7" s="2">
        <v>5</v>
      </c>
      <c r="G7" s="2">
        <f t="shared" si="3"/>
        <v>3.3582039287795054</v>
      </c>
      <c r="H7" s="2">
        <f t="shared" si="4"/>
        <v>0.21869009635103867</v>
      </c>
    </row>
    <row r="8" spans="1:21" x14ac:dyDescent="0.3">
      <c r="A8" s="2">
        <v>1120</v>
      </c>
      <c r="B8">
        <v>0.33166129802317079</v>
      </c>
      <c r="C8" s="15">
        <f t="shared" si="0"/>
        <v>0.36851255335907868</v>
      </c>
      <c r="D8" s="15">
        <f t="shared" si="1"/>
        <v>10</v>
      </c>
      <c r="E8" s="2">
        <f t="shared" si="2"/>
        <v>8.1574372332046075</v>
      </c>
      <c r="F8" s="2">
        <v>5</v>
      </c>
      <c r="G8" s="2">
        <f t="shared" si="3"/>
        <v>3.1574372332046066</v>
      </c>
      <c r="H8" s="2">
        <f t="shared" si="4"/>
        <v>0.25602217812098721</v>
      </c>
    </row>
    <row r="9" spans="1:21" x14ac:dyDescent="0.3">
      <c r="A9" s="2">
        <v>1320</v>
      </c>
      <c r="B9">
        <v>0.36658056904955078</v>
      </c>
      <c r="C9" s="15">
        <f t="shared" si="0"/>
        <v>0.40731174338838971</v>
      </c>
      <c r="D9" s="15">
        <f t="shared" si="1"/>
        <v>10</v>
      </c>
      <c r="E9" s="2">
        <f t="shared" si="2"/>
        <v>7.9634412830580512</v>
      </c>
      <c r="F9" s="2">
        <v>5</v>
      </c>
      <c r="G9" s="2">
        <f t="shared" si="3"/>
        <v>2.9634412830580512</v>
      </c>
      <c r="H9" s="2">
        <f t="shared" si="4"/>
        <v>0.2953628591916016</v>
      </c>
    </row>
    <row r="10" spans="1:21" x14ac:dyDescent="0.3">
      <c r="A10" s="2">
        <v>1520</v>
      </c>
      <c r="B10">
        <v>0.41299166904162998</v>
      </c>
      <c r="C10" s="15">
        <f t="shared" si="0"/>
        <v>0.45887963226847772</v>
      </c>
      <c r="D10" s="15">
        <f t="shared" si="1"/>
        <v>10</v>
      </c>
      <c r="E10" s="2">
        <f t="shared" si="2"/>
        <v>7.7056018386576115</v>
      </c>
      <c r="F10" s="2">
        <v>5</v>
      </c>
      <c r="G10" s="2">
        <f t="shared" si="3"/>
        <v>2.7056018386576115</v>
      </c>
      <c r="H10" s="2">
        <f t="shared" si="4"/>
        <v>0.35347601656868771</v>
      </c>
    </row>
    <row r="11" spans="1:21" x14ac:dyDescent="0.3">
      <c r="A11" s="2">
        <v>1720</v>
      </c>
      <c r="B11">
        <v>0.45324808673204275</v>
      </c>
      <c r="C11" s="15">
        <f t="shared" si="0"/>
        <v>0.50360898525782527</v>
      </c>
      <c r="D11" s="15">
        <f t="shared" si="1"/>
        <v>10</v>
      </c>
      <c r="E11" s="2">
        <f t="shared" si="2"/>
        <v>7.4819550737108731</v>
      </c>
      <c r="F11" s="2">
        <v>5</v>
      </c>
      <c r="G11" s="2">
        <f t="shared" si="3"/>
        <v>2.4819550737108735</v>
      </c>
      <c r="H11" s="2">
        <f t="shared" si="4"/>
        <v>0.41030036498821659</v>
      </c>
    </row>
    <row r="12" spans="1:21" x14ac:dyDescent="0.3">
      <c r="A12" s="2">
        <v>1920</v>
      </c>
      <c r="B12">
        <v>0.45651070634757873</v>
      </c>
      <c r="C12" s="15">
        <f t="shared" si="0"/>
        <v>0.50723411816397634</v>
      </c>
      <c r="D12" s="15">
        <f t="shared" si="1"/>
        <v>10</v>
      </c>
      <c r="E12" s="2">
        <f t="shared" si="2"/>
        <v>7.4638294091801178</v>
      </c>
      <c r="F12" s="2">
        <v>5</v>
      </c>
      <c r="G12" s="2">
        <f t="shared" si="3"/>
        <v>2.4638294091801183</v>
      </c>
      <c r="H12" s="2">
        <f t="shared" si="4"/>
        <v>0.41520461758930743</v>
      </c>
    </row>
    <row r="13" spans="1:21" x14ac:dyDescent="0.3">
      <c r="A13" s="2">
        <v>2120</v>
      </c>
      <c r="B13">
        <v>0.47441810800568646</v>
      </c>
      <c r="C13" s="15">
        <f t="shared" si="0"/>
        <v>0.52713123111742943</v>
      </c>
      <c r="D13" s="15">
        <f t="shared" si="1"/>
        <v>10</v>
      </c>
      <c r="E13" s="2">
        <f t="shared" si="2"/>
        <v>7.3643438444128524</v>
      </c>
      <c r="F13" s="2">
        <v>5</v>
      </c>
      <c r="G13" s="2">
        <f t="shared" si="3"/>
        <v>2.3643438444128528</v>
      </c>
      <c r="H13" s="2">
        <f t="shared" si="4"/>
        <v>0.44300223510904335</v>
      </c>
    </row>
    <row r="14" spans="1:21" x14ac:dyDescent="0.3">
      <c r="A14" s="2">
        <v>2320</v>
      </c>
      <c r="B14">
        <v>0.52795419008933098</v>
      </c>
      <c r="C14" s="15">
        <f t="shared" si="0"/>
        <v>0.58661576676592331</v>
      </c>
      <c r="D14" s="15">
        <f t="shared" si="1"/>
        <v>10</v>
      </c>
      <c r="E14" s="2">
        <f t="shared" si="2"/>
        <v>7.066921166170383</v>
      </c>
      <c r="F14" s="2">
        <v>5</v>
      </c>
      <c r="G14" s="2">
        <f t="shared" si="3"/>
        <v>2.0669211661703835</v>
      </c>
      <c r="H14" s="2">
        <f t="shared" si="4"/>
        <v>0.53621758515975881</v>
      </c>
    </row>
    <row r="15" spans="1:21" x14ac:dyDescent="0.3">
      <c r="A15" s="2">
        <v>2520</v>
      </c>
      <c r="B15">
        <v>0.53379260241686488</v>
      </c>
      <c r="C15" s="15">
        <f t="shared" si="0"/>
        <v>0.5931028915742943</v>
      </c>
      <c r="D15" s="15">
        <f t="shared" si="1"/>
        <v>10</v>
      </c>
      <c r="E15" s="2">
        <f t="shared" si="2"/>
        <v>7.0344855421285288</v>
      </c>
      <c r="F15" s="2">
        <v>5</v>
      </c>
      <c r="G15" s="2">
        <f t="shared" si="3"/>
        <v>2.0344855421285284</v>
      </c>
      <c r="H15" s="2">
        <f t="shared" si="4"/>
        <v>0.5474343969092812</v>
      </c>
    </row>
    <row r="16" spans="1:21" x14ac:dyDescent="0.3">
      <c r="A16" s="2">
        <v>2720</v>
      </c>
      <c r="B16">
        <v>0.57035575475629563</v>
      </c>
      <c r="C16" s="15">
        <f t="shared" si="0"/>
        <v>0.63372861639588407</v>
      </c>
      <c r="D16" s="15">
        <f t="shared" si="1"/>
        <v>10</v>
      </c>
      <c r="E16" s="2">
        <f t="shared" si="2"/>
        <v>6.83135691802058</v>
      </c>
      <c r="F16" s="2">
        <v>5</v>
      </c>
      <c r="G16" s="2">
        <f t="shared" si="3"/>
        <v>1.8313569180205795</v>
      </c>
      <c r="H16" s="2">
        <f t="shared" si="4"/>
        <v>0.62331896622552641</v>
      </c>
    </row>
    <row r="17" spans="1:11" x14ac:dyDescent="0.3">
      <c r="A17" s="2">
        <v>2920</v>
      </c>
      <c r="B17">
        <v>0.56559591521548003</v>
      </c>
      <c r="C17" s="15">
        <f t="shared" si="0"/>
        <v>0.62843990579497777</v>
      </c>
      <c r="D17" s="15">
        <f t="shared" si="1"/>
        <v>10</v>
      </c>
      <c r="E17" s="2">
        <f t="shared" si="2"/>
        <v>6.8578004710251115</v>
      </c>
      <c r="F17" s="2">
        <v>5</v>
      </c>
      <c r="G17" s="2">
        <f t="shared" si="3"/>
        <v>1.857800471025111</v>
      </c>
      <c r="H17" s="2">
        <f t="shared" si="4"/>
        <v>0.61284633320837933</v>
      </c>
    </row>
    <row r="18" spans="1:11" x14ac:dyDescent="0.3">
      <c r="A18" s="2">
        <v>3120</v>
      </c>
      <c r="B18">
        <v>0.57211271320745738</v>
      </c>
      <c r="C18" s="15">
        <f t="shared" si="0"/>
        <v>0.63568079245273046</v>
      </c>
      <c r="D18" s="15">
        <f t="shared" si="1"/>
        <v>10</v>
      </c>
      <c r="E18" s="2">
        <f t="shared" si="2"/>
        <v>6.8215960377363478</v>
      </c>
      <c r="F18" s="2">
        <v>5</v>
      </c>
      <c r="G18" s="2">
        <f t="shared" si="3"/>
        <v>1.8215960377363478</v>
      </c>
      <c r="H18" s="2">
        <f t="shared" si="4"/>
        <v>0.62723322643546997</v>
      </c>
    </row>
    <row r="19" spans="1:11" x14ac:dyDescent="0.3">
      <c r="A19" s="2">
        <v>3320</v>
      </c>
      <c r="B19">
        <v>0.61747391129189466</v>
      </c>
      <c r="C19" s="15">
        <f t="shared" si="0"/>
        <v>0.68608212365766075</v>
      </c>
      <c r="D19" s="15">
        <f t="shared" si="1"/>
        <v>10</v>
      </c>
      <c r="E19" s="2">
        <f t="shared" si="2"/>
        <v>6.5695893817116957</v>
      </c>
      <c r="F19" s="2">
        <v>5</v>
      </c>
      <c r="G19" s="2">
        <f t="shared" si="3"/>
        <v>1.5695893817116962</v>
      </c>
      <c r="H19" s="2">
        <f t="shared" si="4"/>
        <v>0.73849010616343502</v>
      </c>
    </row>
    <row r="20" spans="1:11" x14ac:dyDescent="0.3">
      <c r="A20" s="2">
        <v>3520</v>
      </c>
      <c r="B20">
        <v>0.62080099748479045</v>
      </c>
      <c r="C20" s="15">
        <f t="shared" si="0"/>
        <v>0.68977888609421156</v>
      </c>
      <c r="D20" s="15">
        <f t="shared" si="1"/>
        <v>10</v>
      </c>
      <c r="E20" s="2">
        <f t="shared" si="2"/>
        <v>6.551105569528942</v>
      </c>
      <c r="F20" s="2">
        <v>5</v>
      </c>
      <c r="G20" s="2">
        <f t="shared" si="3"/>
        <v>1.551105569528942</v>
      </c>
      <c r="H20" s="2">
        <f t="shared" si="4"/>
        <v>0.74751869674660965</v>
      </c>
    </row>
    <row r="21" spans="1:11" x14ac:dyDescent="0.3">
      <c r="A21" s="2">
        <v>3720</v>
      </c>
      <c r="B21">
        <v>0.60944401101956336</v>
      </c>
      <c r="C21" s="15">
        <f t="shared" si="0"/>
        <v>0.67716001224395928</v>
      </c>
      <c r="D21" s="15">
        <f t="shared" si="1"/>
        <v>10</v>
      </c>
      <c r="E21" s="2">
        <f t="shared" si="2"/>
        <v>6.6141999387802031</v>
      </c>
      <c r="F21" s="2">
        <v>5</v>
      </c>
      <c r="G21" s="2">
        <f t="shared" si="3"/>
        <v>1.6141999387802035</v>
      </c>
      <c r="H21" s="2">
        <f t="shared" si="4"/>
        <v>0.71723222319151325</v>
      </c>
    </row>
    <row r="22" spans="1:11" x14ac:dyDescent="0.3">
      <c r="A22" s="2">
        <v>3920</v>
      </c>
      <c r="B22">
        <v>0.62050589047653337</v>
      </c>
      <c r="C22" s="15">
        <f t="shared" si="0"/>
        <v>0.68945098941837035</v>
      </c>
      <c r="D22" s="15">
        <f t="shared" si="1"/>
        <v>10</v>
      </c>
      <c r="E22" s="2">
        <f t="shared" si="2"/>
        <v>6.5527450529081488</v>
      </c>
      <c r="F22" s="2">
        <v>5</v>
      </c>
      <c r="G22" s="2">
        <f t="shared" si="3"/>
        <v>1.5527450529081483</v>
      </c>
      <c r="H22" s="2">
        <f t="shared" si="4"/>
        <v>0.74671250690706448</v>
      </c>
    </row>
    <row r="23" spans="1:11" x14ac:dyDescent="0.3">
      <c r="A23" s="2">
        <v>4120</v>
      </c>
      <c r="B23">
        <v>0.66987696619114956</v>
      </c>
      <c r="C23" s="15">
        <f t="shared" si="0"/>
        <v>0.74430774021238844</v>
      </c>
      <c r="D23" s="15">
        <f t="shared" si="1"/>
        <v>10</v>
      </c>
      <c r="E23" s="2">
        <f t="shared" si="2"/>
        <v>6.2784612989380584</v>
      </c>
      <c r="F23" s="2">
        <v>5</v>
      </c>
      <c r="G23" s="2">
        <f t="shared" si="3"/>
        <v>1.2784612989380579</v>
      </c>
      <c r="H23" s="2">
        <f t="shared" si="4"/>
        <v>0.89832050919330442</v>
      </c>
    </row>
    <row r="24" spans="1:11" x14ac:dyDescent="0.3">
      <c r="A24" s="2">
        <v>4320</v>
      </c>
      <c r="B24">
        <v>0.65993117330043505</v>
      </c>
      <c r="C24" s="15">
        <f t="shared" si="0"/>
        <v>0.73325685922270556</v>
      </c>
      <c r="D24" s="15">
        <f t="shared" si="1"/>
        <v>10</v>
      </c>
      <c r="E24" s="2">
        <f t="shared" si="2"/>
        <v>6.3337157038864724</v>
      </c>
      <c r="F24" s="2">
        <v>5</v>
      </c>
      <c r="G24" s="2">
        <f t="shared" si="3"/>
        <v>1.3337157038864724</v>
      </c>
      <c r="H24" s="2">
        <f t="shared" si="4"/>
        <v>0.86477107316008606</v>
      </c>
    </row>
    <row r="25" spans="1:11" x14ac:dyDescent="0.3">
      <c r="A25" s="2">
        <v>4520</v>
      </c>
      <c r="B25">
        <v>0.67875980011874992</v>
      </c>
      <c r="C25" s="15">
        <f t="shared" si="0"/>
        <v>0.75417755568749989</v>
      </c>
      <c r="D25" s="15">
        <f t="shared" si="1"/>
        <v>10</v>
      </c>
      <c r="E25" s="2">
        <f t="shared" si="2"/>
        <v>6.2291122215625006</v>
      </c>
      <c r="F25" s="2">
        <v>5</v>
      </c>
      <c r="G25" s="2">
        <f t="shared" si="3"/>
        <v>1.2291122215625006</v>
      </c>
      <c r="H25" s="2">
        <f t="shared" si="4"/>
        <v>0.92979450383870998</v>
      </c>
    </row>
    <row r="26" spans="1:11" x14ac:dyDescent="0.3">
      <c r="A26" s="2">
        <v>4720</v>
      </c>
      <c r="B26">
        <v>0.67242342028680857</v>
      </c>
      <c r="C26" s="15">
        <f t="shared" si="0"/>
        <v>0.74713713365200951</v>
      </c>
      <c r="D26" s="15">
        <f t="shared" si="1"/>
        <v>10</v>
      </c>
      <c r="E26" s="2">
        <f t="shared" si="2"/>
        <v>6.2643143317399526</v>
      </c>
      <c r="F26" s="2">
        <v>5</v>
      </c>
      <c r="G26" s="2">
        <f t="shared" si="3"/>
        <v>1.2643143317399526</v>
      </c>
      <c r="H26" s="2">
        <f t="shared" si="4"/>
        <v>0.90719201256034243</v>
      </c>
    </row>
    <row r="27" spans="1:11" x14ac:dyDescent="0.3">
      <c r="A27" s="2">
        <v>4920</v>
      </c>
      <c r="B27">
        <v>0.6741453683433295</v>
      </c>
      <c r="C27" s="15">
        <f t="shared" si="0"/>
        <v>0.74905040927036604</v>
      </c>
      <c r="D27" s="15">
        <f t="shared" si="1"/>
        <v>10</v>
      </c>
      <c r="E27" s="2">
        <f t="shared" si="2"/>
        <v>6.2547479536481703</v>
      </c>
      <c r="F27" s="2">
        <v>5</v>
      </c>
      <c r="G27" s="2">
        <f t="shared" si="3"/>
        <v>1.2547479536481698</v>
      </c>
      <c r="H27" s="2">
        <f t="shared" si="4"/>
        <v>0.91325894869943636</v>
      </c>
      <c r="I27" s="14" t="s">
        <v>11</v>
      </c>
      <c r="J27" s="16">
        <v>0.9</v>
      </c>
    </row>
    <row r="28" spans="1:11" x14ac:dyDescent="0.3">
      <c r="A28" s="2">
        <v>5120</v>
      </c>
      <c r="B28">
        <v>0.70321372226805157</v>
      </c>
      <c r="C28" s="15">
        <f t="shared" si="0"/>
        <v>0.78134858029783505</v>
      </c>
      <c r="D28" s="15">
        <f t="shared" si="1"/>
        <v>10</v>
      </c>
      <c r="E28" s="2">
        <f t="shared" si="2"/>
        <v>6.0932570985108248</v>
      </c>
      <c r="F28" s="2">
        <v>5</v>
      </c>
      <c r="G28" s="2">
        <f t="shared" si="3"/>
        <v>1.0932570985108248</v>
      </c>
      <c r="H28" s="2">
        <f t="shared" si="4"/>
        <v>1.0248741812092725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5320</v>
      </c>
      <c r="B29">
        <v>0.70364778883433543</v>
      </c>
      <c r="C29" s="15">
        <f t="shared" si="0"/>
        <v>0.78183087648259486</v>
      </c>
      <c r="D29" s="15">
        <f t="shared" si="1"/>
        <v>10</v>
      </c>
      <c r="E29" s="2">
        <f t="shared" si="2"/>
        <v>6.0908456175870258</v>
      </c>
      <c r="F29" s="2">
        <v>5</v>
      </c>
      <c r="G29" s="2">
        <f t="shared" si="3"/>
        <v>1.0908456175870258</v>
      </c>
      <c r="H29" s="2">
        <f t="shared" si="4"/>
        <v>1.0266865535668539</v>
      </c>
    </row>
    <row r="30" spans="1:11" x14ac:dyDescent="0.3">
      <c r="A30" s="2">
        <v>5520</v>
      </c>
      <c r="B30">
        <v>0.74267743397030994</v>
      </c>
      <c r="C30" s="15">
        <f t="shared" si="0"/>
        <v>0.8251971488558999</v>
      </c>
      <c r="D30" s="15">
        <f t="shared" si="1"/>
        <v>10</v>
      </c>
      <c r="E30" s="2">
        <f t="shared" si="2"/>
        <v>5.8740142557205006</v>
      </c>
      <c r="F30" s="2">
        <v>5</v>
      </c>
      <c r="G30" s="2">
        <f t="shared" si="3"/>
        <v>0.87401425572050062</v>
      </c>
      <c r="H30" s="2">
        <f t="shared" si="4"/>
        <v>1.2120496716988491</v>
      </c>
    </row>
    <row r="31" spans="1:11" x14ac:dyDescent="0.3">
      <c r="A31" s="2">
        <v>5720</v>
      </c>
      <c r="B31">
        <v>0.69705856312071746</v>
      </c>
      <c r="C31" s="15">
        <f t="shared" si="0"/>
        <v>0.77450951457857498</v>
      </c>
      <c r="D31" s="15">
        <f t="shared" si="1"/>
        <v>10</v>
      </c>
      <c r="E31" s="2">
        <f t="shared" si="2"/>
        <v>6.1274524271071247</v>
      </c>
      <c r="F31" s="2">
        <v>5</v>
      </c>
      <c r="G31" s="2">
        <f t="shared" si="3"/>
        <v>1.1274524271071251</v>
      </c>
      <c r="H31" s="2">
        <f t="shared" si="4"/>
        <v>0.99967129374460817</v>
      </c>
    </row>
    <row r="32" spans="1:11" x14ac:dyDescent="0.3">
      <c r="A32" s="2">
        <v>5920</v>
      </c>
      <c r="B32">
        <v>0.72791349013246831</v>
      </c>
      <c r="C32" s="15">
        <f t="shared" si="0"/>
        <v>0.8087927668138537</v>
      </c>
      <c r="D32" s="15">
        <f t="shared" si="1"/>
        <v>10</v>
      </c>
      <c r="E32" s="2">
        <f t="shared" si="2"/>
        <v>5.9560361659307315</v>
      </c>
      <c r="F32" s="2">
        <v>5</v>
      </c>
      <c r="G32" s="2">
        <f t="shared" si="3"/>
        <v>0.95603616593073149</v>
      </c>
      <c r="H32" s="2">
        <f t="shared" si="4"/>
        <v>1.1362175426026699</v>
      </c>
    </row>
    <row r="33" spans="1:8" x14ac:dyDescent="0.3">
      <c r="A33" s="2">
        <v>6120</v>
      </c>
      <c r="B33">
        <v>0.7559604501657492</v>
      </c>
      <c r="C33" s="15">
        <f t="shared" si="0"/>
        <v>0.83995605573972132</v>
      </c>
      <c r="D33" s="15">
        <f t="shared" si="1"/>
        <v>10</v>
      </c>
      <c r="E33" s="2">
        <f t="shared" si="2"/>
        <v>5.8002197213013931</v>
      </c>
      <c r="F33" s="2">
        <v>5</v>
      </c>
      <c r="G33" s="2">
        <f t="shared" si="3"/>
        <v>0.80021972130139307</v>
      </c>
      <c r="H33" s="2">
        <f t="shared" si="4"/>
        <v>1.2876175566552071</v>
      </c>
    </row>
    <row r="34" spans="1:8" x14ac:dyDescent="0.3">
      <c r="A34" s="2">
        <v>6320</v>
      </c>
      <c r="B34">
        <v>0.76453105610127237</v>
      </c>
      <c r="C34" s="15">
        <f t="shared" si="0"/>
        <v>0.84947895122363593</v>
      </c>
      <c r="D34" s="15">
        <f t="shared" si="1"/>
        <v>10</v>
      </c>
      <c r="E34" s="2">
        <f t="shared" si="2"/>
        <v>5.7526052438818205</v>
      </c>
      <c r="F34" s="2">
        <v>5</v>
      </c>
      <c r="G34" s="2">
        <f t="shared" si="3"/>
        <v>0.75260524388182048</v>
      </c>
      <c r="H34" s="2">
        <f t="shared" si="4"/>
        <v>1.3407200906886829</v>
      </c>
    </row>
    <row r="35" spans="1:8" x14ac:dyDescent="0.3">
      <c r="A35" s="2">
        <v>6520</v>
      </c>
      <c r="B35">
        <v>0.74145103216254471</v>
      </c>
      <c r="C35" s="15">
        <f t="shared" si="0"/>
        <v>0.82383448018060523</v>
      </c>
      <c r="D35" s="15">
        <f t="shared" si="1"/>
        <v>10</v>
      </c>
      <c r="E35" s="2">
        <f t="shared" si="2"/>
        <v>5.8808275990969738</v>
      </c>
      <c r="F35" s="2">
        <v>5</v>
      </c>
      <c r="G35" s="2">
        <f t="shared" si="3"/>
        <v>0.88082759909697383</v>
      </c>
      <c r="H35" s="2">
        <f t="shared" si="4"/>
        <v>1.2054436795321837</v>
      </c>
    </row>
    <row r="36" spans="1:8" x14ac:dyDescent="0.3">
      <c r="A36" s="2">
        <v>6720</v>
      </c>
      <c r="B36">
        <v>0.73596241537741081</v>
      </c>
      <c r="C36" s="15">
        <f t="shared" si="0"/>
        <v>0.81773601708601196</v>
      </c>
      <c r="D36" s="15">
        <f t="shared" si="1"/>
        <v>10</v>
      </c>
      <c r="E36" s="2">
        <f t="shared" si="2"/>
        <v>5.9113199145699404</v>
      </c>
      <c r="F36" s="2">
        <v>5</v>
      </c>
      <c r="G36" s="2">
        <f t="shared" si="3"/>
        <v>0.91131991456994044</v>
      </c>
      <c r="H36" s="2">
        <f t="shared" si="4"/>
        <v>1.1765832365154703</v>
      </c>
    </row>
    <row r="37" spans="1:8" x14ac:dyDescent="0.3">
      <c r="A37" s="2">
        <v>6920</v>
      </c>
      <c r="B37">
        <v>0.78041844132608784</v>
      </c>
      <c r="C37" s="15">
        <f t="shared" si="0"/>
        <v>0.86713160147343094</v>
      </c>
      <c r="D37" s="15">
        <f t="shared" si="1"/>
        <v>10</v>
      </c>
      <c r="E37" s="2">
        <f t="shared" si="2"/>
        <v>5.6643419926328455</v>
      </c>
      <c r="F37" s="2">
        <v>5</v>
      </c>
      <c r="G37" s="2">
        <f t="shared" si="3"/>
        <v>0.66434199263284555</v>
      </c>
      <c r="H37" s="2">
        <f t="shared" si="4"/>
        <v>1.4500017670160421</v>
      </c>
    </row>
    <row r="38" spans="1:8" x14ac:dyDescent="0.3">
      <c r="A38" s="2">
        <v>7120</v>
      </c>
      <c r="B38">
        <v>0.78259543072712412</v>
      </c>
      <c r="C38" s="15">
        <f t="shared" si="0"/>
        <v>0.86955047858569345</v>
      </c>
      <c r="D38" s="15">
        <f t="shared" si="1"/>
        <v>10</v>
      </c>
      <c r="E38" s="2">
        <f t="shared" si="2"/>
        <v>5.6522476070715326</v>
      </c>
      <c r="F38" s="2">
        <v>5</v>
      </c>
      <c r="G38" s="2">
        <f t="shared" si="3"/>
        <v>0.65224760707153262</v>
      </c>
      <c r="H38" s="2">
        <f t="shared" si="4"/>
        <v>1.4662371157566794</v>
      </c>
    </row>
    <row r="39" spans="1:8" x14ac:dyDescent="0.3">
      <c r="A39" s="2">
        <v>7320</v>
      </c>
      <c r="B39">
        <v>0.73746097814776268</v>
      </c>
      <c r="C39" s="15">
        <f t="shared" si="0"/>
        <v>0.81940108683084745</v>
      </c>
      <c r="D39" s="15">
        <f t="shared" si="1"/>
        <v>10</v>
      </c>
      <c r="E39" s="2">
        <f t="shared" si="2"/>
        <v>5.9029945658457628</v>
      </c>
      <c r="F39" s="2">
        <v>5</v>
      </c>
      <c r="G39" s="2">
        <f t="shared" si="3"/>
        <v>0.90299456584576276</v>
      </c>
      <c r="H39" s="2">
        <f t="shared" si="4"/>
        <v>1.184351338595961</v>
      </c>
    </row>
    <row r="40" spans="1:8" x14ac:dyDescent="0.3">
      <c r="A40" s="2">
        <v>7520</v>
      </c>
      <c r="B40">
        <v>0.76648590069472278</v>
      </c>
      <c r="C40" s="15">
        <f t="shared" si="0"/>
        <v>0.85165100077191414</v>
      </c>
      <c r="D40" s="15">
        <f t="shared" si="1"/>
        <v>10</v>
      </c>
      <c r="E40" s="2">
        <f t="shared" si="2"/>
        <v>5.7417449961404294</v>
      </c>
      <c r="F40" s="2">
        <v>5</v>
      </c>
      <c r="G40" s="2">
        <f t="shared" si="3"/>
        <v>0.74174499614042944</v>
      </c>
      <c r="H40" s="2">
        <f t="shared" si="4"/>
        <v>1.3533657557201508</v>
      </c>
    </row>
    <row r="41" spans="1:8" x14ac:dyDescent="0.3">
      <c r="A41" s="2">
        <v>7720</v>
      </c>
      <c r="B41">
        <v>0.77575016754502557</v>
      </c>
      <c r="C41" s="15">
        <f t="shared" si="0"/>
        <v>0.86194463060558391</v>
      </c>
      <c r="D41" s="15">
        <f t="shared" si="1"/>
        <v>10</v>
      </c>
      <c r="E41" s="2">
        <f t="shared" si="2"/>
        <v>5.6902768469720808</v>
      </c>
      <c r="F41" s="2">
        <v>5</v>
      </c>
      <c r="G41" s="2">
        <f t="shared" si="3"/>
        <v>0.6902768469720808</v>
      </c>
      <c r="H41" s="2">
        <f t="shared" si="4"/>
        <v>1.4162742557638492</v>
      </c>
    </row>
    <row r="42" spans="1:8" x14ac:dyDescent="0.3">
      <c r="A42" s="2">
        <v>7920</v>
      </c>
      <c r="B42">
        <v>0.77557860710358628</v>
      </c>
      <c r="C42" s="15">
        <f t="shared" si="0"/>
        <v>0.8617540078928736</v>
      </c>
      <c r="D42" s="15">
        <f t="shared" si="1"/>
        <v>10</v>
      </c>
      <c r="E42" s="2">
        <f t="shared" si="2"/>
        <v>5.6912299605356322</v>
      </c>
      <c r="F42" s="2">
        <v>5</v>
      </c>
      <c r="G42" s="2">
        <f t="shared" si="3"/>
        <v>0.69122996053563224</v>
      </c>
      <c r="H42" s="2">
        <f t="shared" si="4"/>
        <v>1.4150619227493586</v>
      </c>
    </row>
    <row r="43" spans="1:8" x14ac:dyDescent="0.3">
      <c r="A43" s="2">
        <v>8120</v>
      </c>
      <c r="B43">
        <v>0.77091099513615235</v>
      </c>
      <c r="C43" s="15">
        <f t="shared" si="0"/>
        <v>0.85656777237350257</v>
      </c>
      <c r="D43" s="15">
        <f t="shared" si="1"/>
        <v>10</v>
      </c>
      <c r="E43" s="2">
        <f t="shared" si="2"/>
        <v>5.7171611381324876</v>
      </c>
      <c r="F43" s="2">
        <v>5</v>
      </c>
      <c r="G43" s="2">
        <f t="shared" si="3"/>
        <v>0.71716113813248761</v>
      </c>
      <c r="H43" s="2">
        <f t="shared" si="4"/>
        <v>1.3827799213663874</v>
      </c>
    </row>
    <row r="44" spans="1:8" x14ac:dyDescent="0.3">
      <c r="A44" s="2">
        <v>8320</v>
      </c>
      <c r="B44">
        <v>0.78247885971465936</v>
      </c>
      <c r="C44" s="15">
        <f t="shared" si="0"/>
        <v>0.86942095523851037</v>
      </c>
      <c r="D44" s="15">
        <f t="shared" si="1"/>
        <v>10</v>
      </c>
      <c r="E44" s="2">
        <f t="shared" si="2"/>
        <v>5.6528952238074481</v>
      </c>
      <c r="F44" s="2">
        <v>5</v>
      </c>
      <c r="G44" s="2">
        <f t="shared" si="3"/>
        <v>0.65289522380744813</v>
      </c>
      <c r="H44" s="2">
        <f t="shared" si="4"/>
        <v>1.4653592785111003</v>
      </c>
    </row>
    <row r="45" spans="1:8" x14ac:dyDescent="0.3">
      <c r="A45" s="2">
        <v>8520</v>
      </c>
      <c r="B45">
        <v>0.8027173026334905</v>
      </c>
      <c r="C45" s="15">
        <f t="shared" si="0"/>
        <v>0.8919081140372116</v>
      </c>
      <c r="D45" s="15">
        <f t="shared" si="1"/>
        <v>10</v>
      </c>
      <c r="E45" s="2">
        <f t="shared" si="2"/>
        <v>5.540459429813942</v>
      </c>
      <c r="F45" s="2">
        <v>5</v>
      </c>
      <c r="G45" s="2">
        <f t="shared" si="3"/>
        <v>0.54045942981394202</v>
      </c>
      <c r="H45" s="2">
        <f t="shared" si="4"/>
        <v>1.6342659515238793</v>
      </c>
    </row>
    <row r="46" spans="1:8" x14ac:dyDescent="0.3">
      <c r="A46" s="2">
        <v>8720</v>
      </c>
      <c r="B46">
        <v>0.76795599039806073</v>
      </c>
      <c r="C46" s="15">
        <f t="shared" si="0"/>
        <v>0.85328443377562302</v>
      </c>
      <c r="D46" s="15">
        <f t="shared" si="1"/>
        <v>10</v>
      </c>
      <c r="E46" s="2">
        <f t="shared" si="2"/>
        <v>5.7335778311218846</v>
      </c>
      <c r="F46" s="2">
        <v>5</v>
      </c>
      <c r="G46" s="2">
        <f t="shared" si="3"/>
        <v>0.73357783112188457</v>
      </c>
      <c r="H46" s="2">
        <f t="shared" si="4"/>
        <v>1.3630141364411983</v>
      </c>
    </row>
    <row r="47" spans="1:8" x14ac:dyDescent="0.3">
      <c r="A47" s="2">
        <v>8920</v>
      </c>
      <c r="B47">
        <v>0.80214126315043754</v>
      </c>
      <c r="C47" s="15">
        <f t="shared" si="0"/>
        <v>0.89126807016715281</v>
      </c>
      <c r="D47" s="15">
        <f t="shared" si="1"/>
        <v>10</v>
      </c>
      <c r="E47" s="2">
        <f t="shared" si="2"/>
        <v>5.543659649164236</v>
      </c>
      <c r="F47" s="2">
        <v>5</v>
      </c>
      <c r="G47" s="2">
        <f t="shared" si="3"/>
        <v>0.54365964916423604</v>
      </c>
      <c r="H47" s="2">
        <f t="shared" si="4"/>
        <v>1.6289395614421012</v>
      </c>
    </row>
    <row r="48" spans="1:8" x14ac:dyDescent="0.3">
      <c r="A48" s="2">
        <v>9120</v>
      </c>
      <c r="B48">
        <v>0.78205753834292602</v>
      </c>
      <c r="C48" s="15">
        <f t="shared" si="0"/>
        <v>0.86895282038102883</v>
      </c>
      <c r="D48" s="15">
        <f t="shared" si="1"/>
        <v>10</v>
      </c>
      <c r="E48" s="2">
        <f t="shared" si="2"/>
        <v>5.6552358980948556</v>
      </c>
      <c r="F48" s="2">
        <v>5</v>
      </c>
      <c r="G48" s="2">
        <f t="shared" si="3"/>
        <v>0.65523589809485561</v>
      </c>
      <c r="H48" s="2">
        <f t="shared" si="4"/>
        <v>1.4621946015195018</v>
      </c>
    </row>
    <row r="49" spans="1:8" x14ac:dyDescent="0.3">
      <c r="A49" s="2">
        <v>9320</v>
      </c>
      <c r="B49">
        <v>0.81009838833530168</v>
      </c>
      <c r="C49" s="15">
        <f t="shared" si="0"/>
        <v>0.90010932037255742</v>
      </c>
      <c r="D49" s="15">
        <f t="shared" si="1"/>
        <v>10</v>
      </c>
      <c r="E49" s="2">
        <f t="shared" si="2"/>
        <v>5.4994533981372129</v>
      </c>
      <c r="F49" s="2">
        <v>5</v>
      </c>
      <c r="G49" s="2">
        <f t="shared" si="3"/>
        <v>0.4994533981372129</v>
      </c>
      <c r="H49" s="2">
        <f t="shared" si="4"/>
        <v>1.7057425068514394</v>
      </c>
    </row>
    <row r="50" spans="1:8" x14ac:dyDescent="0.3">
      <c r="A50" s="2">
        <v>9520</v>
      </c>
      <c r="B50">
        <v>0.79340690790062063</v>
      </c>
      <c r="C50" s="15">
        <f t="shared" si="0"/>
        <v>0.88156323100068956</v>
      </c>
      <c r="D50" s="15">
        <f t="shared" si="1"/>
        <v>10</v>
      </c>
      <c r="E50" s="2">
        <f t="shared" si="2"/>
        <v>5.5921838449965522</v>
      </c>
      <c r="F50" s="2">
        <v>5</v>
      </c>
      <c r="G50" s="2">
        <f t="shared" si="3"/>
        <v>0.59218384499655219</v>
      </c>
      <c r="H50" s="2">
        <f t="shared" si="4"/>
        <v>1.5521608435889671</v>
      </c>
    </row>
    <row r="51" spans="1:8" x14ac:dyDescent="0.3">
      <c r="A51" s="2">
        <v>9720</v>
      </c>
      <c r="B51">
        <v>0.7777459723949155</v>
      </c>
      <c r="C51" s="15">
        <f t="shared" si="0"/>
        <v>0.86416219154990603</v>
      </c>
      <c r="D51" s="15">
        <f t="shared" si="1"/>
        <v>10</v>
      </c>
      <c r="E51" s="2">
        <f t="shared" si="2"/>
        <v>5.6791890422504698</v>
      </c>
      <c r="F51" s="2">
        <v>5</v>
      </c>
      <c r="G51" s="2">
        <f t="shared" si="3"/>
        <v>0.67918904225046983</v>
      </c>
      <c r="H51" s="2">
        <f t="shared" si="4"/>
        <v>1.4305170451612845</v>
      </c>
    </row>
    <row r="52" spans="1:8" x14ac:dyDescent="0.3">
      <c r="A52" s="2">
        <v>9920</v>
      </c>
      <c r="B52">
        <v>0.82191997255376392</v>
      </c>
      <c r="C52" s="15">
        <f t="shared" si="0"/>
        <v>0.91324441394862654</v>
      </c>
      <c r="D52" s="15">
        <f t="shared" si="1"/>
        <v>10</v>
      </c>
      <c r="E52" s="2">
        <f t="shared" si="2"/>
        <v>5.4337779302568672</v>
      </c>
      <c r="F52" s="2">
        <v>5</v>
      </c>
      <c r="G52" s="2">
        <f t="shared" si="3"/>
        <v>0.43377793025686717</v>
      </c>
      <c r="H52" s="2">
        <f t="shared" si="4"/>
        <v>1.8347100201627409</v>
      </c>
    </row>
    <row r="53" spans="1:8" x14ac:dyDescent="0.3">
      <c r="A53" s="2">
        <v>10120</v>
      </c>
      <c r="B53">
        <v>0.83355886332882267</v>
      </c>
      <c r="C53" s="15">
        <f t="shared" si="0"/>
        <v>0.9261765148098029</v>
      </c>
      <c r="D53" s="15">
        <f t="shared" si="1"/>
        <v>10</v>
      </c>
      <c r="E53" s="2">
        <f t="shared" si="2"/>
        <v>5.3691174259509857</v>
      </c>
      <c r="F53" s="2">
        <v>5</v>
      </c>
      <c r="G53" s="2">
        <f t="shared" si="3"/>
        <v>0.36911742595098573</v>
      </c>
      <c r="H53" s="2">
        <f t="shared" si="4"/>
        <v>1.9841568197999255</v>
      </c>
    </row>
    <row r="54" spans="1:8" x14ac:dyDescent="0.3">
      <c r="A54" s="2">
        <v>10320</v>
      </c>
      <c r="B54">
        <v>0.83384586482140421</v>
      </c>
      <c r="C54" s="15">
        <f t="shared" si="0"/>
        <v>0.92649540535711572</v>
      </c>
      <c r="D54" s="15">
        <f t="shared" si="1"/>
        <v>10</v>
      </c>
      <c r="E54" s="2">
        <f t="shared" si="2"/>
        <v>5.3675229732144212</v>
      </c>
      <c r="F54" s="2">
        <v>5</v>
      </c>
      <c r="G54" s="2">
        <f t="shared" si="3"/>
        <v>0.36752297321442118</v>
      </c>
      <c r="H54" s="2">
        <f t="shared" si="4"/>
        <v>1.9881888003952366</v>
      </c>
    </row>
    <row r="55" spans="1:8" x14ac:dyDescent="0.3">
      <c r="A55" s="2">
        <v>10520</v>
      </c>
      <c r="B55">
        <v>0.81034345753134385</v>
      </c>
      <c r="C55" s="15">
        <f t="shared" si="0"/>
        <v>0.90038161947927087</v>
      </c>
      <c r="D55" s="15">
        <f t="shared" si="1"/>
        <v>10</v>
      </c>
      <c r="E55" s="2">
        <f t="shared" si="2"/>
        <v>5.4980919026036457</v>
      </c>
      <c r="F55" s="2">
        <v>5</v>
      </c>
      <c r="G55" s="2">
        <f t="shared" si="3"/>
        <v>0.49809190260364566</v>
      </c>
      <c r="H55" s="2">
        <f t="shared" si="4"/>
        <v>1.7082246002888233</v>
      </c>
    </row>
    <row r="56" spans="1:8" x14ac:dyDescent="0.3">
      <c r="A56" s="2">
        <v>10720</v>
      </c>
      <c r="B56">
        <v>0.83023709510167498</v>
      </c>
      <c r="C56" s="15">
        <f t="shared" si="0"/>
        <v>0.92248566122408326</v>
      </c>
      <c r="D56" s="15">
        <f t="shared" si="1"/>
        <v>10</v>
      </c>
      <c r="E56" s="2">
        <f t="shared" si="2"/>
        <v>5.3875716938795835</v>
      </c>
      <c r="F56" s="2">
        <v>5</v>
      </c>
      <c r="G56" s="2">
        <f t="shared" si="3"/>
        <v>0.38757169387958346</v>
      </c>
      <c r="H56" s="2">
        <f t="shared" si="4"/>
        <v>1.9388020130687533</v>
      </c>
    </row>
    <row r="57" spans="1:8" x14ac:dyDescent="0.3">
      <c r="A57" s="2">
        <v>10920</v>
      </c>
      <c r="B57">
        <v>0.80891443686593945</v>
      </c>
      <c r="C57" s="15">
        <f t="shared" si="0"/>
        <v>0.89879381873993269</v>
      </c>
      <c r="D57" s="15">
        <f t="shared" si="1"/>
        <v>10</v>
      </c>
      <c r="E57" s="2">
        <f t="shared" si="2"/>
        <v>5.506030906300337</v>
      </c>
      <c r="F57" s="2">
        <v>5</v>
      </c>
      <c r="G57" s="2">
        <f t="shared" si="3"/>
        <v>0.50603090630033698</v>
      </c>
      <c r="H57" s="2">
        <f t="shared" si="4"/>
        <v>1.6938543712635776</v>
      </c>
    </row>
    <row r="58" spans="1:8" x14ac:dyDescent="0.3">
      <c r="A58" s="2">
        <v>11120</v>
      </c>
      <c r="B58">
        <v>0.83635909884974013</v>
      </c>
      <c r="C58" s="15">
        <f t="shared" si="0"/>
        <v>0.92928788761082237</v>
      </c>
      <c r="D58" s="15">
        <f t="shared" si="1"/>
        <v>10</v>
      </c>
      <c r="E58" s="2">
        <f t="shared" si="2"/>
        <v>5.3535605619458879</v>
      </c>
      <c r="F58" s="2">
        <v>5</v>
      </c>
      <c r="G58" s="2">
        <f t="shared" si="3"/>
        <v>0.35356056194588792</v>
      </c>
      <c r="H58" s="2">
        <f t="shared" si="4"/>
        <v>2.0243151719787553</v>
      </c>
    </row>
    <row r="59" spans="1:8" x14ac:dyDescent="0.3">
      <c r="A59" s="2">
        <v>11320</v>
      </c>
      <c r="B59">
        <v>0.84084636206965291</v>
      </c>
      <c r="C59" s="15">
        <f t="shared" si="0"/>
        <v>0.93427373563294769</v>
      </c>
      <c r="D59" s="15">
        <f t="shared" si="1"/>
        <v>10</v>
      </c>
      <c r="E59" s="2">
        <f t="shared" si="2"/>
        <v>5.3286313218352612</v>
      </c>
      <c r="F59" s="2">
        <v>5</v>
      </c>
      <c r="G59" s="2">
        <f t="shared" si="3"/>
        <v>0.32863132183526123</v>
      </c>
      <c r="H59" s="2">
        <f t="shared" si="4"/>
        <v>2.0927659958794895</v>
      </c>
    </row>
    <row r="60" spans="1:8" x14ac:dyDescent="0.3">
      <c r="A60" s="2">
        <v>11520</v>
      </c>
      <c r="B60">
        <v>0.81436205879648638</v>
      </c>
      <c r="C60" s="15">
        <f t="shared" si="0"/>
        <v>0.904846731996096</v>
      </c>
      <c r="D60" s="15">
        <f t="shared" si="1"/>
        <v>10</v>
      </c>
      <c r="E60" s="2">
        <f t="shared" si="2"/>
        <v>5.4757663400195202</v>
      </c>
      <c r="F60" s="2">
        <v>5</v>
      </c>
      <c r="G60" s="2">
        <f t="shared" si="3"/>
        <v>0.47576634001952023</v>
      </c>
      <c r="H60" s="2">
        <f t="shared" si="4"/>
        <v>1.750013483712259</v>
      </c>
    </row>
    <row r="61" spans="1:8" x14ac:dyDescent="0.3">
      <c r="A61" s="2">
        <v>11720</v>
      </c>
      <c r="B61">
        <v>0.81982927790845506</v>
      </c>
      <c r="C61" s="15">
        <f t="shared" si="0"/>
        <v>0.91092141989828335</v>
      </c>
      <c r="D61" s="15">
        <f t="shared" si="1"/>
        <v>10</v>
      </c>
      <c r="E61" s="2">
        <f t="shared" si="2"/>
        <v>5.4453929005085833</v>
      </c>
      <c r="F61" s="2">
        <v>5</v>
      </c>
      <c r="G61" s="2">
        <f t="shared" si="3"/>
        <v>0.44539290050858327</v>
      </c>
      <c r="H61" s="2">
        <f t="shared" si="4"/>
        <v>1.8104211951296685</v>
      </c>
    </row>
    <row r="62" spans="1:8" x14ac:dyDescent="0.3">
      <c r="A62" s="2">
        <v>11920</v>
      </c>
      <c r="B62">
        <v>0.83772142214320933</v>
      </c>
      <c r="C62" s="15">
        <f t="shared" si="0"/>
        <v>0.9308015801591214</v>
      </c>
      <c r="D62" s="15">
        <f t="shared" si="1"/>
        <v>10</v>
      </c>
      <c r="E62" s="2">
        <f t="shared" si="2"/>
        <v>5.345992099204393</v>
      </c>
      <c r="F62" s="2">
        <v>5</v>
      </c>
      <c r="G62" s="2">
        <f t="shared" si="3"/>
        <v>0.345992099204393</v>
      </c>
      <c r="H62" s="2">
        <f t="shared" si="4"/>
        <v>2.0445392981210126</v>
      </c>
    </row>
    <row r="63" spans="1:8" x14ac:dyDescent="0.3">
      <c r="A63" s="2">
        <v>12120</v>
      </c>
      <c r="B63">
        <v>0.83777211592975365</v>
      </c>
      <c r="C63" s="15">
        <f t="shared" si="0"/>
        <v>0.93085790658861511</v>
      </c>
      <c r="D63" s="15">
        <f t="shared" si="1"/>
        <v>10</v>
      </c>
      <c r="E63" s="2">
        <f t="shared" si="2"/>
        <v>5.3457104670569242</v>
      </c>
      <c r="F63" s="2">
        <v>5</v>
      </c>
      <c r="G63" s="2">
        <f t="shared" si="3"/>
        <v>0.34571046705692421</v>
      </c>
      <c r="H63" s="2">
        <f t="shared" si="4"/>
        <v>2.045300931541298</v>
      </c>
    </row>
    <row r="64" spans="1:8" x14ac:dyDescent="0.3">
      <c r="A64" s="2">
        <v>12320</v>
      </c>
      <c r="B64">
        <v>0.83806744927732924</v>
      </c>
      <c r="C64" s="15">
        <f t="shared" si="0"/>
        <v>0.93118605475258798</v>
      </c>
      <c r="D64" s="15">
        <f t="shared" si="1"/>
        <v>10</v>
      </c>
      <c r="E64" s="2">
        <f t="shared" si="2"/>
        <v>5.34406972623706</v>
      </c>
      <c r="F64" s="2">
        <v>5</v>
      </c>
      <c r="G64" s="2">
        <f t="shared" si="3"/>
        <v>0.34406972623706</v>
      </c>
      <c r="H64" s="2">
        <f t="shared" si="4"/>
        <v>2.0497512527620856</v>
      </c>
    </row>
    <row r="65" spans="1:8" x14ac:dyDescent="0.3">
      <c r="A65" s="2">
        <v>12520</v>
      </c>
      <c r="B65">
        <v>0.85205854266421943</v>
      </c>
      <c r="C65" s="15">
        <f t="shared" si="0"/>
        <v>0.94673171407135492</v>
      </c>
      <c r="D65" s="15">
        <f t="shared" si="1"/>
        <v>10</v>
      </c>
      <c r="E65" s="2">
        <f t="shared" si="2"/>
        <v>5.2663414296432256</v>
      </c>
      <c r="F65" s="2">
        <v>5</v>
      </c>
      <c r="G65" s="2">
        <f t="shared" si="3"/>
        <v>0.2663414296432256</v>
      </c>
      <c r="H65" s="2">
        <f t="shared" si="4"/>
        <v>2.2911649382177774</v>
      </c>
    </row>
    <row r="66" spans="1:8" x14ac:dyDescent="0.3">
      <c r="A66" s="2">
        <v>12720</v>
      </c>
      <c r="B66">
        <v>0.83665325202063257</v>
      </c>
      <c r="C66" s="15">
        <f t="shared" si="0"/>
        <v>0.92961472446736948</v>
      </c>
      <c r="D66" s="15">
        <f t="shared" si="1"/>
        <v>10</v>
      </c>
      <c r="E66" s="2">
        <f t="shared" si="2"/>
        <v>5.3519263776631529</v>
      </c>
      <c r="F66" s="2">
        <v>5</v>
      </c>
      <c r="G66" s="2">
        <f t="shared" si="3"/>
        <v>0.35192637766315293</v>
      </c>
      <c r="H66" s="2">
        <f t="shared" si="4"/>
        <v>2.0286426657552625</v>
      </c>
    </row>
    <row r="67" spans="1:8" x14ac:dyDescent="0.3">
      <c r="A67" s="2">
        <v>12920</v>
      </c>
      <c r="B67">
        <v>0.8580788032697596</v>
      </c>
      <c r="C67" s="15">
        <f t="shared" ref="C67:C130" si="5">B67/$J$27</f>
        <v>0.95342089252195505</v>
      </c>
      <c r="D67" s="15">
        <f t="shared" ref="D67:D130" si="6">$J$28</f>
        <v>10</v>
      </c>
      <c r="E67" s="2">
        <f t="shared" si="2"/>
        <v>5.2328955373902248</v>
      </c>
      <c r="F67" s="2">
        <v>5</v>
      </c>
      <c r="G67" s="2">
        <f t="shared" si="3"/>
        <v>0.23289553739022484</v>
      </c>
      <c r="H67" s="2">
        <f t="shared" si="4"/>
        <v>2.4189828476818556</v>
      </c>
    </row>
    <row r="68" spans="1:8" x14ac:dyDescent="0.3">
      <c r="A68" s="2">
        <v>13120</v>
      </c>
      <c r="B68">
        <v>0.86698042765018657</v>
      </c>
      <c r="C68" s="15">
        <f t="shared" si="5"/>
        <v>0.96331158627798508</v>
      </c>
      <c r="D68" s="15">
        <f t="shared" si="6"/>
        <v>10</v>
      </c>
      <c r="E68" s="2">
        <f t="shared" ref="E68:E131" si="7">D68-(F68*C68)</f>
        <v>5.1834420686100744</v>
      </c>
      <c r="F68" s="2">
        <v>5</v>
      </c>
      <c r="G68" s="2">
        <f t="shared" ref="G68:G131" si="8">F68-(F68*C68)</f>
        <v>0.18344206861007439</v>
      </c>
      <c r="H68" s="2">
        <f t="shared" ref="H68:H131" si="9">LN((F68*E68)/(D68*G68))</f>
        <v>2.6481785107734708</v>
      </c>
    </row>
    <row r="69" spans="1:8" x14ac:dyDescent="0.3">
      <c r="A69" s="2">
        <v>13320</v>
      </c>
      <c r="B69">
        <v>0.84359966125251651</v>
      </c>
      <c r="C69" s="15">
        <f t="shared" si="5"/>
        <v>0.9373329569472405</v>
      </c>
      <c r="D69" s="15">
        <f t="shared" si="6"/>
        <v>10</v>
      </c>
      <c r="E69" s="2">
        <f t="shared" si="7"/>
        <v>5.3133352152637974</v>
      </c>
      <c r="F69" s="2">
        <v>5</v>
      </c>
      <c r="G69" s="2">
        <f t="shared" si="8"/>
        <v>0.31333521526379737</v>
      </c>
      <c r="H69" s="2">
        <f t="shared" si="9"/>
        <v>2.1375542445673053</v>
      </c>
    </row>
    <row r="70" spans="1:8" x14ac:dyDescent="0.3">
      <c r="A70" s="2">
        <v>13520</v>
      </c>
      <c r="B70">
        <v>0.82544082272195607</v>
      </c>
      <c r="C70" s="15">
        <f t="shared" si="5"/>
        <v>0.91715646969106224</v>
      </c>
      <c r="D70" s="15">
        <f t="shared" si="6"/>
        <v>10</v>
      </c>
      <c r="E70" s="2">
        <f t="shared" si="7"/>
        <v>5.4142176515446891</v>
      </c>
      <c r="F70" s="2">
        <v>5</v>
      </c>
      <c r="G70" s="2">
        <f t="shared" si="8"/>
        <v>0.41421765154468915</v>
      </c>
      <c r="H70" s="2">
        <f t="shared" si="9"/>
        <v>1.8772449263740512</v>
      </c>
    </row>
    <row r="71" spans="1:8" x14ac:dyDescent="0.3">
      <c r="A71" s="2">
        <v>13720</v>
      </c>
      <c r="B71">
        <v>0.83825484770882397</v>
      </c>
      <c r="C71" s="15">
        <f t="shared" si="5"/>
        <v>0.93139427523202656</v>
      </c>
      <c r="D71" s="15">
        <f t="shared" si="6"/>
        <v>10</v>
      </c>
      <c r="E71" s="2">
        <f t="shared" si="7"/>
        <v>5.3430286238398672</v>
      </c>
      <c r="F71" s="2">
        <v>5</v>
      </c>
      <c r="G71" s="2">
        <f t="shared" si="8"/>
        <v>0.34302862383986721</v>
      </c>
      <c r="H71" s="2">
        <f t="shared" si="9"/>
        <v>2.05258685353117</v>
      </c>
    </row>
    <row r="72" spans="1:8" x14ac:dyDescent="0.3">
      <c r="A72" s="2">
        <v>13920</v>
      </c>
      <c r="B72">
        <v>0.83089192239217635</v>
      </c>
      <c r="C72" s="15">
        <f t="shared" si="5"/>
        <v>0.92321324710241814</v>
      </c>
      <c r="D72" s="15">
        <f t="shared" si="6"/>
        <v>10</v>
      </c>
      <c r="E72" s="2">
        <f t="shared" si="7"/>
        <v>5.3839337644879093</v>
      </c>
      <c r="F72" s="2">
        <v>5</v>
      </c>
      <c r="G72" s="2">
        <f t="shared" si="8"/>
        <v>0.38393376448790928</v>
      </c>
      <c r="H72" s="2">
        <f t="shared" si="9"/>
        <v>1.9475573390049814</v>
      </c>
    </row>
    <row r="73" spans="1:8" x14ac:dyDescent="0.3">
      <c r="A73" s="2">
        <v>14120</v>
      </c>
      <c r="B73">
        <v>0.84910204377605247</v>
      </c>
      <c r="C73" s="15">
        <f t="shared" si="5"/>
        <v>0.94344671530672497</v>
      </c>
      <c r="D73" s="15">
        <f t="shared" si="6"/>
        <v>10</v>
      </c>
      <c r="E73" s="2">
        <f t="shared" si="7"/>
        <v>5.2827664234663754</v>
      </c>
      <c r="F73" s="2">
        <v>5</v>
      </c>
      <c r="G73" s="2">
        <f t="shared" si="8"/>
        <v>0.28276642346637537</v>
      </c>
      <c r="H73" s="2">
        <f t="shared" si="9"/>
        <v>2.2344368046969505</v>
      </c>
    </row>
    <row r="74" spans="1:8" x14ac:dyDescent="0.3">
      <c r="A74" s="2">
        <v>14320</v>
      </c>
      <c r="B74">
        <v>0.86068102451213957</v>
      </c>
      <c r="C74" s="15">
        <f t="shared" si="5"/>
        <v>0.95631224945793281</v>
      </c>
      <c r="D74" s="15">
        <f t="shared" si="6"/>
        <v>10</v>
      </c>
      <c r="E74" s="2">
        <f t="shared" si="7"/>
        <v>5.2184387527103357</v>
      </c>
      <c r="F74" s="2">
        <v>5</v>
      </c>
      <c r="G74" s="2">
        <f t="shared" si="8"/>
        <v>0.21843875271033575</v>
      </c>
      <c r="H74" s="2">
        <f t="shared" si="9"/>
        <v>2.4803006987812806</v>
      </c>
    </row>
    <row r="75" spans="1:8" x14ac:dyDescent="0.3">
      <c r="A75" s="2">
        <v>14520</v>
      </c>
      <c r="B75">
        <v>0.85376246394258071</v>
      </c>
      <c r="C75" s="15">
        <f t="shared" si="5"/>
        <v>0.94862495993620077</v>
      </c>
      <c r="D75" s="15">
        <f t="shared" si="6"/>
        <v>10</v>
      </c>
      <c r="E75" s="2">
        <f t="shared" si="7"/>
        <v>5.256875200318996</v>
      </c>
      <c r="F75" s="2">
        <v>5</v>
      </c>
      <c r="G75" s="2">
        <f t="shared" si="8"/>
        <v>0.25687520031899602</v>
      </c>
      <c r="H75" s="2">
        <f t="shared" si="9"/>
        <v>2.3255545151820178</v>
      </c>
    </row>
    <row r="76" spans="1:8" x14ac:dyDescent="0.3">
      <c r="A76" s="2">
        <v>14720</v>
      </c>
      <c r="B76">
        <v>0.85599963541904023</v>
      </c>
      <c r="C76" s="15">
        <f t="shared" si="5"/>
        <v>0.95111070602115577</v>
      </c>
      <c r="D76" s="15">
        <f t="shared" si="6"/>
        <v>10</v>
      </c>
      <c r="E76" s="2">
        <f t="shared" si="7"/>
        <v>5.2444464698942213</v>
      </c>
      <c r="F76" s="2">
        <v>5</v>
      </c>
      <c r="G76" s="2">
        <f t="shared" si="8"/>
        <v>0.24444646989422125</v>
      </c>
      <c r="H76" s="2">
        <f t="shared" si="9"/>
        <v>2.3727814519792867</v>
      </c>
    </row>
    <row r="77" spans="1:8" x14ac:dyDescent="0.3">
      <c r="A77" s="2">
        <v>14920</v>
      </c>
      <c r="B77">
        <v>0.8510043246922121</v>
      </c>
      <c r="C77" s="15">
        <f t="shared" si="5"/>
        <v>0.94556036076912453</v>
      </c>
      <c r="D77" s="15">
        <f t="shared" si="6"/>
        <v>10</v>
      </c>
      <c r="E77" s="2">
        <f t="shared" si="7"/>
        <v>5.2721981961543776</v>
      </c>
      <c r="F77" s="2">
        <v>5</v>
      </c>
      <c r="G77" s="2">
        <f t="shared" si="8"/>
        <v>0.27219819615437757</v>
      </c>
      <c r="H77" s="2">
        <f t="shared" si="9"/>
        <v>2.2705250257442211</v>
      </c>
    </row>
    <row r="78" spans="1:8" x14ac:dyDescent="0.3">
      <c r="A78" s="2">
        <v>15120</v>
      </c>
      <c r="B78">
        <v>0.85330762785920833</v>
      </c>
      <c r="C78" s="15">
        <f t="shared" si="5"/>
        <v>0.94811958651023143</v>
      </c>
      <c r="D78" s="15">
        <f t="shared" si="6"/>
        <v>10</v>
      </c>
      <c r="E78" s="2">
        <f t="shared" si="7"/>
        <v>5.2594020674488426</v>
      </c>
      <c r="F78" s="2">
        <v>5</v>
      </c>
      <c r="G78" s="2">
        <f t="shared" si="8"/>
        <v>0.25940206744884264</v>
      </c>
      <c r="H78" s="2">
        <f t="shared" si="9"/>
        <v>2.3162462013508374</v>
      </c>
    </row>
    <row r="79" spans="1:8" x14ac:dyDescent="0.3">
      <c r="A79" s="2">
        <v>15320</v>
      </c>
      <c r="B79">
        <v>0.82449950826143104</v>
      </c>
      <c r="C79" s="15">
        <f t="shared" si="5"/>
        <v>0.91611056473492336</v>
      </c>
      <c r="D79" s="15">
        <f t="shared" si="6"/>
        <v>10</v>
      </c>
      <c r="E79" s="2">
        <f t="shared" si="7"/>
        <v>5.4194471763253835</v>
      </c>
      <c r="F79" s="2">
        <v>5</v>
      </c>
      <c r="G79" s="2">
        <f t="shared" si="8"/>
        <v>0.41944717632538353</v>
      </c>
      <c r="H79" s="2">
        <f t="shared" si="9"/>
        <v>1.8656643142644382</v>
      </c>
    </row>
    <row r="80" spans="1:8" x14ac:dyDescent="0.3">
      <c r="A80" s="2">
        <v>15520</v>
      </c>
      <c r="B80">
        <v>0.87221788811894818</v>
      </c>
      <c r="C80" s="15">
        <f t="shared" si="5"/>
        <v>0.96913098679883125</v>
      </c>
      <c r="D80" s="15">
        <f t="shared" si="6"/>
        <v>10</v>
      </c>
      <c r="E80" s="2">
        <f t="shared" si="7"/>
        <v>5.1543450660058436</v>
      </c>
      <c r="F80" s="2">
        <v>5</v>
      </c>
      <c r="G80" s="2">
        <f t="shared" si="8"/>
        <v>0.15434506600584363</v>
      </c>
      <c r="H80" s="2">
        <f t="shared" si="9"/>
        <v>2.8152573753535486</v>
      </c>
    </row>
    <row r="81" spans="1:8" x14ac:dyDescent="0.3">
      <c r="A81" s="2">
        <v>15720</v>
      </c>
      <c r="B81">
        <v>0.88432245099773632</v>
      </c>
      <c r="C81" s="15">
        <f t="shared" si="5"/>
        <v>0.98258050110859585</v>
      </c>
      <c r="D81" s="15">
        <f t="shared" si="6"/>
        <v>10</v>
      </c>
      <c r="E81" s="2">
        <f t="shared" si="7"/>
        <v>5.0870974944570211</v>
      </c>
      <c r="F81" s="2">
        <v>5</v>
      </c>
      <c r="G81" s="2">
        <f t="shared" si="8"/>
        <v>8.7097494457021085E-2</v>
      </c>
      <c r="H81" s="2">
        <f t="shared" si="9"/>
        <v>3.3742874123275759</v>
      </c>
    </row>
    <row r="82" spans="1:8" x14ac:dyDescent="0.3">
      <c r="A82" s="2">
        <v>15920</v>
      </c>
      <c r="B82">
        <v>0.85684299004369435</v>
      </c>
      <c r="C82" s="15">
        <f t="shared" si="5"/>
        <v>0.95204776671521596</v>
      </c>
      <c r="D82" s="15">
        <f t="shared" si="6"/>
        <v>10</v>
      </c>
      <c r="E82" s="2">
        <f t="shared" si="7"/>
        <v>5.2397611664239205</v>
      </c>
      <c r="F82" s="2">
        <v>5</v>
      </c>
      <c r="G82" s="2">
        <f t="shared" si="8"/>
        <v>0.23976116642392054</v>
      </c>
      <c r="H82" s="2">
        <f t="shared" si="9"/>
        <v>2.3912407288284516</v>
      </c>
    </row>
    <row r="83" spans="1:8" x14ac:dyDescent="0.3">
      <c r="A83" s="2">
        <v>16120</v>
      </c>
      <c r="B83">
        <v>0.85870589349069759</v>
      </c>
      <c r="C83" s="15">
        <f t="shared" si="5"/>
        <v>0.95411765943410842</v>
      </c>
      <c r="D83" s="15">
        <f t="shared" si="6"/>
        <v>10</v>
      </c>
      <c r="E83" s="2">
        <f t="shared" si="7"/>
        <v>5.2294117028294576</v>
      </c>
      <c r="F83" s="2">
        <v>5</v>
      </c>
      <c r="G83" s="2">
        <f t="shared" si="8"/>
        <v>0.22941170282945755</v>
      </c>
      <c r="H83" s="2">
        <f t="shared" si="9"/>
        <v>2.4333886667097109</v>
      </c>
    </row>
    <row r="84" spans="1:8" x14ac:dyDescent="0.3">
      <c r="A84" s="2">
        <v>16320</v>
      </c>
      <c r="B84">
        <v>0.87646677385256311</v>
      </c>
      <c r="C84" s="15">
        <f t="shared" si="5"/>
        <v>0.97385197094729237</v>
      </c>
      <c r="D84" s="15">
        <f t="shared" si="6"/>
        <v>10</v>
      </c>
      <c r="E84" s="2">
        <f t="shared" si="7"/>
        <v>5.1307401452635384</v>
      </c>
      <c r="F84" s="2">
        <v>5</v>
      </c>
      <c r="G84" s="2">
        <f t="shared" si="8"/>
        <v>0.13074014526353839</v>
      </c>
      <c r="H84" s="2">
        <f t="shared" si="9"/>
        <v>2.9766462957558248</v>
      </c>
    </row>
    <row r="85" spans="1:8" x14ac:dyDescent="0.3">
      <c r="A85" s="2">
        <v>16520</v>
      </c>
      <c r="B85">
        <v>0.86226159343894193</v>
      </c>
      <c r="C85" s="15">
        <f t="shared" si="5"/>
        <v>0.95806843715437995</v>
      </c>
      <c r="D85" s="15">
        <f t="shared" si="6"/>
        <v>10</v>
      </c>
      <c r="E85" s="2">
        <f t="shared" si="7"/>
        <v>5.2096578142281</v>
      </c>
      <c r="F85" s="2">
        <v>5</v>
      </c>
      <c r="G85" s="2">
        <f t="shared" si="8"/>
        <v>0.20965781422810004</v>
      </c>
      <c r="H85" s="2">
        <f t="shared" si="9"/>
        <v>2.5196455277261141</v>
      </c>
    </row>
    <row r="86" spans="1:8" x14ac:dyDescent="0.3">
      <c r="A86" s="2">
        <v>16720</v>
      </c>
      <c r="B86">
        <v>0.84456886293546163</v>
      </c>
      <c r="C86" s="15">
        <f t="shared" si="5"/>
        <v>0.9384098477060685</v>
      </c>
      <c r="D86" s="15">
        <f t="shared" si="6"/>
        <v>10</v>
      </c>
      <c r="E86" s="2">
        <f t="shared" si="7"/>
        <v>5.3079507614696571</v>
      </c>
      <c r="F86" s="2">
        <v>5</v>
      </c>
      <c r="G86" s="2">
        <f t="shared" si="8"/>
        <v>0.30795076146965705</v>
      </c>
      <c r="H86" s="2">
        <f t="shared" si="9"/>
        <v>2.1538740337268365</v>
      </c>
    </row>
    <row r="87" spans="1:8" x14ac:dyDescent="0.3">
      <c r="A87" s="2">
        <v>16920</v>
      </c>
      <c r="B87">
        <v>0.85014508127671518</v>
      </c>
      <c r="C87" s="15">
        <f t="shared" si="5"/>
        <v>0.94460564586301687</v>
      </c>
      <c r="D87" s="15">
        <f t="shared" si="6"/>
        <v>10</v>
      </c>
      <c r="E87" s="2">
        <f t="shared" si="7"/>
        <v>5.2769717706849155</v>
      </c>
      <c r="F87" s="2">
        <v>5</v>
      </c>
      <c r="G87" s="2">
        <f t="shared" si="8"/>
        <v>0.27697177068491552</v>
      </c>
      <c r="H87" s="2">
        <f t="shared" si="9"/>
        <v>2.2540449132214446</v>
      </c>
    </row>
    <row r="88" spans="1:8" x14ac:dyDescent="0.3">
      <c r="A88" s="2">
        <v>17120</v>
      </c>
      <c r="B88">
        <v>0.88549660414120157</v>
      </c>
      <c r="C88" s="15">
        <f t="shared" si="5"/>
        <v>0.98388511571244619</v>
      </c>
      <c r="D88" s="15">
        <f t="shared" si="6"/>
        <v>10</v>
      </c>
      <c r="E88" s="2">
        <f t="shared" si="7"/>
        <v>5.0805744214377686</v>
      </c>
      <c r="F88" s="2">
        <v>5</v>
      </c>
      <c r="G88" s="2">
        <f t="shared" si="8"/>
        <v>8.0574421437768606E-2</v>
      </c>
      <c r="H88" s="2">
        <f t="shared" si="9"/>
        <v>3.4508511814491629</v>
      </c>
    </row>
    <row r="89" spans="1:8" x14ac:dyDescent="0.3">
      <c r="A89" s="2">
        <v>17320</v>
      </c>
      <c r="B89">
        <v>0.8737425234197902</v>
      </c>
      <c r="C89" s="15">
        <f t="shared" si="5"/>
        <v>0.97082502602198906</v>
      </c>
      <c r="D89" s="15">
        <f t="shared" si="6"/>
        <v>10</v>
      </c>
      <c r="E89" s="2">
        <f t="shared" si="7"/>
        <v>5.1458748698900543</v>
      </c>
      <c r="F89" s="2">
        <v>5</v>
      </c>
      <c r="G89" s="2">
        <f t="shared" si="8"/>
        <v>0.14587486989005427</v>
      </c>
      <c r="H89" s="2">
        <f t="shared" si="9"/>
        <v>2.8700542973124947</v>
      </c>
    </row>
    <row r="90" spans="1:8" x14ac:dyDescent="0.3">
      <c r="A90" s="2">
        <v>17520</v>
      </c>
      <c r="B90">
        <v>0.84593575823963407</v>
      </c>
      <c r="C90" s="15">
        <f t="shared" si="5"/>
        <v>0.93992862026626001</v>
      </c>
      <c r="D90" s="15">
        <f t="shared" si="6"/>
        <v>10</v>
      </c>
      <c r="E90" s="2">
        <f t="shared" si="7"/>
        <v>5.3003568986687002</v>
      </c>
      <c r="F90" s="2">
        <v>5</v>
      </c>
      <c r="G90" s="2">
        <f t="shared" si="8"/>
        <v>0.30035689866870019</v>
      </c>
      <c r="H90" s="2">
        <f t="shared" si="9"/>
        <v>2.1774108262866938</v>
      </c>
    </row>
    <row r="91" spans="1:8" x14ac:dyDescent="0.3">
      <c r="A91" s="2">
        <v>17720</v>
      </c>
      <c r="B91">
        <v>0.84963181480397232</v>
      </c>
      <c r="C91" s="15">
        <f t="shared" si="5"/>
        <v>0.94403534978219139</v>
      </c>
      <c r="D91" s="15">
        <f t="shared" si="6"/>
        <v>10</v>
      </c>
      <c r="E91" s="2">
        <f t="shared" si="7"/>
        <v>5.2798232510890433</v>
      </c>
      <c r="F91" s="2">
        <v>5</v>
      </c>
      <c r="G91" s="2">
        <f t="shared" si="8"/>
        <v>0.27982325108904327</v>
      </c>
      <c r="H91" s="2">
        <f t="shared" si="9"/>
        <v>2.2443425626685465</v>
      </c>
    </row>
    <row r="92" spans="1:8" x14ac:dyDescent="0.3">
      <c r="A92" s="2">
        <v>17920</v>
      </c>
      <c r="B92">
        <v>0.87964736562737988</v>
      </c>
      <c r="C92" s="15">
        <f t="shared" si="5"/>
        <v>0.97738596180819981</v>
      </c>
      <c r="D92" s="15">
        <f t="shared" si="6"/>
        <v>10</v>
      </c>
      <c r="E92" s="2">
        <f t="shared" si="7"/>
        <v>5.1130701909590011</v>
      </c>
      <c r="F92" s="2">
        <v>5</v>
      </c>
      <c r="G92" s="2">
        <f t="shared" si="8"/>
        <v>0.11307019095900106</v>
      </c>
      <c r="H92" s="2">
        <f t="shared" si="9"/>
        <v>3.1183993575639772</v>
      </c>
    </row>
    <row r="93" spans="1:8" x14ac:dyDescent="0.3">
      <c r="A93" s="2">
        <v>18120</v>
      </c>
      <c r="B93">
        <v>0.87242002240973227</v>
      </c>
      <c r="C93" s="15">
        <f t="shared" si="5"/>
        <v>0.96935558045525805</v>
      </c>
      <c r="D93" s="15">
        <f t="shared" si="6"/>
        <v>10</v>
      </c>
      <c r="E93" s="2">
        <f t="shared" si="7"/>
        <v>5.1532220977237095</v>
      </c>
      <c r="F93" s="2">
        <v>5</v>
      </c>
      <c r="G93" s="2">
        <f t="shared" si="8"/>
        <v>0.15322209772370954</v>
      </c>
      <c r="H93" s="2">
        <f t="shared" si="9"/>
        <v>2.8223417795827466</v>
      </c>
    </row>
    <row r="94" spans="1:8" x14ac:dyDescent="0.3">
      <c r="A94" s="2">
        <v>18320</v>
      </c>
      <c r="B94">
        <v>0.84459758088520465</v>
      </c>
      <c r="C94" s="15">
        <f t="shared" si="5"/>
        <v>0.93844175653911621</v>
      </c>
      <c r="D94" s="15">
        <f t="shared" si="6"/>
        <v>10</v>
      </c>
      <c r="E94" s="2">
        <f t="shared" si="7"/>
        <v>5.3077912173044188</v>
      </c>
      <c r="F94" s="2">
        <v>5</v>
      </c>
      <c r="G94" s="2">
        <f t="shared" si="8"/>
        <v>0.30779121730441883</v>
      </c>
      <c r="H94" s="2">
        <f t="shared" si="9"/>
        <v>2.1543621933047281</v>
      </c>
    </row>
    <row r="95" spans="1:8" x14ac:dyDescent="0.3">
      <c r="A95" s="2">
        <v>18520</v>
      </c>
      <c r="B95">
        <v>0.84198757763975163</v>
      </c>
      <c r="C95" s="15">
        <f t="shared" si="5"/>
        <v>0.9355417529330573</v>
      </c>
      <c r="D95" s="15">
        <f t="shared" si="6"/>
        <v>10</v>
      </c>
      <c r="E95" s="2">
        <f t="shared" si="7"/>
        <v>5.3222912353347134</v>
      </c>
      <c r="F95" s="2">
        <v>5</v>
      </c>
      <c r="G95" s="2">
        <f t="shared" si="8"/>
        <v>0.32229123533471338</v>
      </c>
      <c r="H95" s="2">
        <f t="shared" si="9"/>
        <v>2.1110563980615398</v>
      </c>
    </row>
    <row r="96" spans="1:8" x14ac:dyDescent="0.3">
      <c r="A96" s="2">
        <v>18720</v>
      </c>
      <c r="B96">
        <v>0.83924938175393704</v>
      </c>
      <c r="C96" s="15">
        <f t="shared" si="5"/>
        <v>0.93249931305993006</v>
      </c>
      <c r="D96" s="15">
        <f t="shared" si="6"/>
        <v>10</v>
      </c>
      <c r="E96" s="2">
        <f t="shared" si="7"/>
        <v>5.3375034347003494</v>
      </c>
      <c r="F96" s="2">
        <v>5</v>
      </c>
      <c r="G96" s="2">
        <f t="shared" si="8"/>
        <v>0.33750343470034938</v>
      </c>
      <c r="H96" s="2">
        <f t="shared" si="9"/>
        <v>2.0677904333295816</v>
      </c>
    </row>
    <row r="97" spans="1:8" x14ac:dyDescent="0.3">
      <c r="A97" s="2">
        <v>18920</v>
      </c>
      <c r="B97">
        <v>0.84765276260902123</v>
      </c>
      <c r="C97" s="15">
        <f t="shared" si="5"/>
        <v>0.94183640289891246</v>
      </c>
      <c r="D97" s="15">
        <f t="shared" si="6"/>
        <v>10</v>
      </c>
      <c r="E97" s="2">
        <f t="shared" si="7"/>
        <v>5.2908179855054378</v>
      </c>
      <c r="F97" s="2">
        <v>5</v>
      </c>
      <c r="G97" s="2">
        <f t="shared" si="8"/>
        <v>0.2908179855054378</v>
      </c>
      <c r="H97" s="2">
        <f t="shared" si="9"/>
        <v>2.2078833688636799</v>
      </c>
    </row>
    <row r="98" spans="1:8" x14ac:dyDescent="0.3">
      <c r="A98" s="2">
        <v>19120</v>
      </c>
      <c r="B98">
        <v>0.86561473957718205</v>
      </c>
      <c r="C98" s="15">
        <f t="shared" si="5"/>
        <v>0.96179415508575783</v>
      </c>
      <c r="D98" s="15">
        <f t="shared" si="6"/>
        <v>10</v>
      </c>
      <c r="E98" s="2">
        <f t="shared" si="7"/>
        <v>5.1910292245712109</v>
      </c>
      <c r="F98" s="2">
        <v>5</v>
      </c>
      <c r="G98" s="2">
        <f t="shared" si="8"/>
        <v>0.19102922457121085</v>
      </c>
      <c r="H98" s="2">
        <f t="shared" si="9"/>
        <v>2.6091136605369623</v>
      </c>
    </row>
    <row r="99" spans="1:8" x14ac:dyDescent="0.3">
      <c r="A99" s="2">
        <v>19320</v>
      </c>
      <c r="B99">
        <v>0.88355459175770612</v>
      </c>
      <c r="C99" s="15">
        <f t="shared" si="5"/>
        <v>0.98172732417522901</v>
      </c>
      <c r="D99" s="15">
        <f t="shared" si="6"/>
        <v>10</v>
      </c>
      <c r="E99" s="2">
        <f t="shared" si="7"/>
        <v>5.0913633791238553</v>
      </c>
      <c r="F99" s="2">
        <v>5</v>
      </c>
      <c r="G99" s="2">
        <f t="shared" si="8"/>
        <v>9.1363379123855282E-2</v>
      </c>
      <c r="H99" s="2">
        <f t="shared" si="9"/>
        <v>3.3273090154317422</v>
      </c>
    </row>
    <row r="100" spans="1:8" x14ac:dyDescent="0.3">
      <c r="A100" s="2">
        <v>19520</v>
      </c>
      <c r="B100">
        <v>0.87375713438631109</v>
      </c>
      <c r="C100" s="15">
        <f t="shared" si="5"/>
        <v>0.97084126042923446</v>
      </c>
      <c r="D100" s="15">
        <f t="shared" si="6"/>
        <v>10</v>
      </c>
      <c r="E100" s="2">
        <f t="shared" si="7"/>
        <v>5.1457936978538275</v>
      </c>
      <c r="F100" s="2">
        <v>5</v>
      </c>
      <c r="G100" s="2">
        <f t="shared" si="8"/>
        <v>0.14579369785382745</v>
      </c>
      <c r="H100" s="2">
        <f t="shared" si="9"/>
        <v>2.870595127627424</v>
      </c>
    </row>
    <row r="101" spans="1:8" x14ac:dyDescent="0.3">
      <c r="A101" s="2">
        <v>19720</v>
      </c>
      <c r="B101">
        <v>0.84823770881757266</v>
      </c>
      <c r="C101" s="15">
        <f t="shared" si="5"/>
        <v>0.94248634313063628</v>
      </c>
      <c r="D101" s="15">
        <f t="shared" si="6"/>
        <v>10</v>
      </c>
      <c r="E101" s="2">
        <f t="shared" si="7"/>
        <v>5.2875682843468184</v>
      </c>
      <c r="F101" s="2">
        <v>5</v>
      </c>
      <c r="G101" s="2">
        <f t="shared" si="8"/>
        <v>0.28756828434681836</v>
      </c>
      <c r="H101" s="2">
        <f t="shared" si="9"/>
        <v>2.2185062142007408</v>
      </c>
    </row>
    <row r="102" spans="1:8" x14ac:dyDescent="0.3">
      <c r="A102" s="2">
        <v>19920</v>
      </c>
      <c r="B102">
        <v>0.85649746101161983</v>
      </c>
      <c r="C102" s="15">
        <f t="shared" si="5"/>
        <v>0.9516638455684665</v>
      </c>
      <c r="D102" s="15">
        <f t="shared" si="6"/>
        <v>10</v>
      </c>
      <c r="E102" s="2">
        <f t="shared" si="7"/>
        <v>5.2416807721576673</v>
      </c>
      <c r="F102" s="2">
        <v>5</v>
      </c>
      <c r="G102" s="2">
        <f t="shared" si="8"/>
        <v>0.24168077215766726</v>
      </c>
      <c r="H102" s="2">
        <f t="shared" si="9"/>
        <v>2.3836325713364208</v>
      </c>
    </row>
    <row r="103" spans="1:8" x14ac:dyDescent="0.3">
      <c r="A103" s="2">
        <v>20120</v>
      </c>
      <c r="B103">
        <v>0.86331679859436083</v>
      </c>
      <c r="C103" s="15">
        <f t="shared" si="5"/>
        <v>0.95924088732706758</v>
      </c>
      <c r="D103" s="15">
        <f t="shared" si="6"/>
        <v>10</v>
      </c>
      <c r="E103" s="2">
        <f t="shared" si="7"/>
        <v>5.203795563364662</v>
      </c>
      <c r="F103" s="2">
        <v>5</v>
      </c>
      <c r="G103" s="2">
        <f t="shared" si="8"/>
        <v>0.20379556336466198</v>
      </c>
      <c r="H103" s="2">
        <f t="shared" si="9"/>
        <v>2.5468790227855673</v>
      </c>
    </row>
    <row r="104" spans="1:8" x14ac:dyDescent="0.3">
      <c r="A104" s="2">
        <v>20320</v>
      </c>
      <c r="B104">
        <v>0.86024826915623809</v>
      </c>
      <c r="C104" s="15">
        <f t="shared" si="5"/>
        <v>0.95583141017359785</v>
      </c>
      <c r="D104" s="15">
        <f t="shared" si="6"/>
        <v>10</v>
      </c>
      <c r="E104" s="2">
        <f t="shared" si="7"/>
        <v>5.2208429491320105</v>
      </c>
      <c r="F104" s="2">
        <v>5</v>
      </c>
      <c r="G104" s="2">
        <f t="shared" si="8"/>
        <v>0.22084294913201052</v>
      </c>
      <c r="H104" s="2">
        <f t="shared" si="9"/>
        <v>2.4698151603039862</v>
      </c>
    </row>
    <row r="105" spans="1:8" x14ac:dyDescent="0.3">
      <c r="A105" s="2">
        <v>20520</v>
      </c>
      <c r="B105">
        <v>0.86274123128852376</v>
      </c>
      <c r="C105" s="15">
        <f t="shared" si="5"/>
        <v>0.95860136809835972</v>
      </c>
      <c r="D105" s="15">
        <f t="shared" si="6"/>
        <v>10</v>
      </c>
      <c r="E105" s="2">
        <f t="shared" si="7"/>
        <v>5.2069931595082011</v>
      </c>
      <c r="F105" s="2">
        <v>5</v>
      </c>
      <c r="G105" s="2">
        <f t="shared" si="8"/>
        <v>0.20699315950820107</v>
      </c>
      <c r="H105" s="2">
        <f t="shared" si="9"/>
        <v>2.5319249120261138</v>
      </c>
    </row>
    <row r="106" spans="1:8" x14ac:dyDescent="0.3">
      <c r="A106" s="2">
        <v>20720</v>
      </c>
      <c r="B106">
        <v>0.88155456514589647</v>
      </c>
      <c r="C106" s="15">
        <f t="shared" si="5"/>
        <v>0.97950507238432938</v>
      </c>
      <c r="D106" s="15">
        <f t="shared" si="6"/>
        <v>10</v>
      </c>
      <c r="E106" s="2">
        <f t="shared" si="7"/>
        <v>5.1024746380783528</v>
      </c>
      <c r="F106" s="2">
        <v>5</v>
      </c>
      <c r="G106" s="2">
        <f t="shared" si="8"/>
        <v>0.10247463807835278</v>
      </c>
      <c r="H106" s="2">
        <f t="shared" si="9"/>
        <v>3.214718409042554</v>
      </c>
    </row>
    <row r="107" spans="1:8" x14ac:dyDescent="0.3">
      <c r="A107" s="2">
        <v>20920</v>
      </c>
      <c r="B107">
        <v>0.86326675721747703</v>
      </c>
      <c r="C107" s="15">
        <f t="shared" si="5"/>
        <v>0.95918528579719664</v>
      </c>
      <c r="D107" s="15">
        <f t="shared" si="6"/>
        <v>10</v>
      </c>
      <c r="E107" s="2">
        <f t="shared" si="7"/>
        <v>5.2040735710140167</v>
      </c>
      <c r="F107" s="2">
        <v>5</v>
      </c>
      <c r="G107" s="2">
        <f t="shared" si="8"/>
        <v>0.20407357101401669</v>
      </c>
      <c r="H107" s="2">
        <f t="shared" si="9"/>
        <v>2.545569225315512</v>
      </c>
    </row>
    <row r="108" spans="1:8" x14ac:dyDescent="0.3">
      <c r="A108" s="2">
        <v>21120</v>
      </c>
      <c r="B108">
        <v>0.86641814652219729</v>
      </c>
      <c r="C108" s="15">
        <f t="shared" si="5"/>
        <v>0.96268682946910811</v>
      </c>
      <c r="D108" s="15">
        <f t="shared" si="6"/>
        <v>10</v>
      </c>
      <c r="E108" s="2">
        <f t="shared" si="7"/>
        <v>5.1865658526544598</v>
      </c>
      <c r="F108" s="2">
        <v>5</v>
      </c>
      <c r="G108" s="2">
        <f t="shared" si="8"/>
        <v>0.1865658526544598</v>
      </c>
      <c r="H108" s="2">
        <f t="shared" si="9"/>
        <v>2.6318956170639187</v>
      </c>
    </row>
    <row r="109" spans="1:8" x14ac:dyDescent="0.3">
      <c r="A109" s="2">
        <v>21320</v>
      </c>
      <c r="B109">
        <v>0.85287912458859605</v>
      </c>
      <c r="C109" s="15">
        <f t="shared" si="5"/>
        <v>0.94764347176510666</v>
      </c>
      <c r="D109" s="15">
        <f t="shared" si="6"/>
        <v>10</v>
      </c>
      <c r="E109" s="2">
        <f t="shared" si="7"/>
        <v>5.2617826411744666</v>
      </c>
      <c r="F109" s="2">
        <v>5</v>
      </c>
      <c r="G109" s="2">
        <f t="shared" si="8"/>
        <v>0.26178264117446659</v>
      </c>
      <c r="H109" s="2">
        <f t="shared" si="9"/>
        <v>2.3075634273194998</v>
      </c>
    </row>
    <row r="110" spans="1:8" x14ac:dyDescent="0.3">
      <c r="A110" s="2">
        <v>21520</v>
      </c>
      <c r="B110">
        <v>0.91437903631050976</v>
      </c>
      <c r="C110" s="15">
        <f t="shared" si="5"/>
        <v>1.0159767070116774</v>
      </c>
      <c r="D110" s="15">
        <f t="shared" si="6"/>
        <v>10</v>
      </c>
      <c r="E110" s="2">
        <f t="shared" si="7"/>
        <v>4.9201164649416125</v>
      </c>
      <c r="F110" s="2">
        <v>5</v>
      </c>
      <c r="G110" s="2">
        <f t="shared" si="8"/>
        <v>-7.9883535058387523E-2</v>
      </c>
      <c r="H110" s="2" t="e">
        <f t="shared" si="9"/>
        <v>#NUM!</v>
      </c>
    </row>
    <row r="111" spans="1:8" x14ac:dyDescent="0.3">
      <c r="A111" s="2">
        <v>21720</v>
      </c>
      <c r="B111">
        <v>0.88570781580824498</v>
      </c>
      <c r="C111" s="15">
        <f t="shared" si="5"/>
        <v>0.98411979534249439</v>
      </c>
      <c r="D111" s="15">
        <f t="shared" si="6"/>
        <v>10</v>
      </c>
      <c r="E111" s="2">
        <f t="shared" si="7"/>
        <v>5.0794010232875282</v>
      </c>
      <c r="F111" s="2">
        <v>5</v>
      </c>
      <c r="G111" s="2">
        <f t="shared" si="8"/>
        <v>7.9401023287528183E-2</v>
      </c>
      <c r="H111" s="2">
        <f t="shared" si="9"/>
        <v>3.4652901883368377</v>
      </c>
    </row>
    <row r="112" spans="1:8" x14ac:dyDescent="0.3">
      <c r="A112" s="2">
        <v>21920</v>
      </c>
      <c r="B112">
        <v>0.86613517615643421</v>
      </c>
      <c r="C112" s="15">
        <f t="shared" si="5"/>
        <v>0.96237241795159356</v>
      </c>
      <c r="D112" s="15">
        <f t="shared" si="6"/>
        <v>10</v>
      </c>
      <c r="E112" s="2">
        <f t="shared" si="7"/>
        <v>5.1881379102420322</v>
      </c>
      <c r="F112" s="2">
        <v>5</v>
      </c>
      <c r="G112" s="2">
        <f t="shared" si="8"/>
        <v>0.18813791024203219</v>
      </c>
      <c r="H112" s="2">
        <f t="shared" si="9"/>
        <v>2.6238076880480441</v>
      </c>
    </row>
    <row r="113" spans="1:8" x14ac:dyDescent="0.3">
      <c r="A113" s="2">
        <v>22120</v>
      </c>
      <c r="B113">
        <v>0.86670158021767851</v>
      </c>
      <c r="C113" s="15">
        <f t="shared" si="5"/>
        <v>0.96300175579742053</v>
      </c>
      <c r="D113" s="15">
        <f t="shared" si="6"/>
        <v>10</v>
      </c>
      <c r="E113" s="2">
        <f t="shared" si="7"/>
        <v>5.184991221012897</v>
      </c>
      <c r="F113" s="2">
        <v>5</v>
      </c>
      <c r="G113" s="2">
        <f t="shared" si="8"/>
        <v>0.184991221012897</v>
      </c>
      <c r="H113" s="2">
        <f t="shared" si="9"/>
        <v>2.6400678769834012</v>
      </c>
    </row>
    <row r="114" spans="1:8" x14ac:dyDescent="0.3">
      <c r="A114" s="2">
        <v>22320</v>
      </c>
      <c r="B114">
        <v>0.91109378139681751</v>
      </c>
      <c r="C114" s="15">
        <f t="shared" si="5"/>
        <v>1.0123264237742418</v>
      </c>
      <c r="D114" s="15">
        <f t="shared" si="6"/>
        <v>10</v>
      </c>
      <c r="E114" s="2">
        <f t="shared" si="7"/>
        <v>4.9383678811287908</v>
      </c>
      <c r="F114" s="2">
        <v>5</v>
      </c>
      <c r="G114" s="2">
        <f t="shared" si="8"/>
        <v>-6.1632118871209229E-2</v>
      </c>
      <c r="H114" s="2" t="e">
        <f t="shared" si="9"/>
        <v>#NUM!</v>
      </c>
    </row>
    <row r="115" spans="1:8" x14ac:dyDescent="0.3">
      <c r="A115" s="2">
        <v>22520</v>
      </c>
      <c r="B115">
        <v>0.89089430931651636</v>
      </c>
      <c r="C115" s="15">
        <f t="shared" si="5"/>
        <v>0.98988256590724033</v>
      </c>
      <c r="D115" s="15">
        <f t="shared" si="6"/>
        <v>10</v>
      </c>
      <c r="E115" s="2">
        <f t="shared" si="7"/>
        <v>5.0505871704637979</v>
      </c>
      <c r="F115" s="2">
        <v>5</v>
      </c>
      <c r="G115" s="2">
        <f t="shared" si="8"/>
        <v>5.0587170463797904E-2</v>
      </c>
      <c r="H115" s="2">
        <f t="shared" si="9"/>
        <v>3.9104146103310695</v>
      </c>
    </row>
    <row r="116" spans="1:8" x14ac:dyDescent="0.3">
      <c r="A116" s="2">
        <v>22720</v>
      </c>
      <c r="B116">
        <v>0.87960825928413111</v>
      </c>
      <c r="C116" s="15">
        <f t="shared" si="5"/>
        <v>0.97734251031570119</v>
      </c>
      <c r="D116" s="15">
        <f t="shared" si="6"/>
        <v>10</v>
      </c>
      <c r="E116" s="2">
        <f t="shared" si="7"/>
        <v>5.1132874484214943</v>
      </c>
      <c r="F116" s="2">
        <v>5</v>
      </c>
      <c r="G116" s="2">
        <f t="shared" si="8"/>
        <v>0.1132874484214943</v>
      </c>
      <c r="H116" s="2">
        <f t="shared" si="9"/>
        <v>3.116522251979525</v>
      </c>
    </row>
    <row r="117" spans="1:8" x14ac:dyDescent="0.3">
      <c r="A117" s="2">
        <v>22920</v>
      </c>
      <c r="B117">
        <v>0.87320329488077242</v>
      </c>
      <c r="C117" s="15">
        <f t="shared" si="5"/>
        <v>0.97022588320085823</v>
      </c>
      <c r="D117" s="15">
        <f t="shared" si="6"/>
        <v>10</v>
      </c>
      <c r="E117" s="2">
        <f t="shared" si="7"/>
        <v>5.1488705839957092</v>
      </c>
      <c r="F117" s="2">
        <v>5</v>
      </c>
      <c r="G117" s="2">
        <f t="shared" si="8"/>
        <v>0.14887058399570918</v>
      </c>
      <c r="H117" s="2">
        <f t="shared" si="9"/>
        <v>2.8503081202304896</v>
      </c>
    </row>
    <row r="118" spans="1:8" x14ac:dyDescent="0.3">
      <c r="A118" s="2">
        <v>23120</v>
      </c>
      <c r="B118">
        <v>0.85085213551369621</v>
      </c>
      <c r="C118" s="15">
        <f t="shared" si="5"/>
        <v>0.9453912616818847</v>
      </c>
      <c r="D118" s="15">
        <f t="shared" si="6"/>
        <v>10</v>
      </c>
      <c r="E118" s="2">
        <f t="shared" si="7"/>
        <v>5.2730436915905763</v>
      </c>
      <c r="F118" s="2">
        <v>5</v>
      </c>
      <c r="G118" s="2">
        <f t="shared" si="8"/>
        <v>0.27304369159057629</v>
      </c>
      <c r="H118" s="2">
        <f t="shared" si="9"/>
        <v>2.2675840200079036</v>
      </c>
    </row>
    <row r="119" spans="1:8" x14ac:dyDescent="0.3">
      <c r="A119" s="2">
        <v>23320</v>
      </c>
      <c r="B119">
        <v>0.88484348432564031</v>
      </c>
      <c r="C119" s="15">
        <f t="shared" si="5"/>
        <v>0.98315942702848924</v>
      </c>
      <c r="D119" s="15">
        <f t="shared" si="6"/>
        <v>10</v>
      </c>
      <c r="E119" s="2">
        <f t="shared" si="7"/>
        <v>5.0842028648575539</v>
      </c>
      <c r="F119" s="2">
        <v>5</v>
      </c>
      <c r="G119" s="2">
        <f t="shared" si="8"/>
        <v>8.4202864857553905E-2</v>
      </c>
      <c r="H119" s="2">
        <f t="shared" si="9"/>
        <v>3.4075174084550426</v>
      </c>
    </row>
    <row r="120" spans="1:8" x14ac:dyDescent="0.3">
      <c r="A120" s="2">
        <v>23520</v>
      </c>
      <c r="B120">
        <v>0.85455307648740386</v>
      </c>
      <c r="C120" s="15">
        <f t="shared" si="5"/>
        <v>0.9495034183193376</v>
      </c>
      <c r="D120" s="15">
        <f t="shared" si="6"/>
        <v>10</v>
      </c>
      <c r="E120" s="2">
        <f t="shared" si="7"/>
        <v>5.2524829084033122</v>
      </c>
      <c r="F120" s="2">
        <v>5</v>
      </c>
      <c r="G120" s="2">
        <f t="shared" si="8"/>
        <v>0.25248290840331222</v>
      </c>
      <c r="H120" s="2">
        <f t="shared" si="9"/>
        <v>2.3419654412286652</v>
      </c>
    </row>
    <row r="121" spans="1:8" x14ac:dyDescent="0.3">
      <c r="A121" s="2">
        <v>23720</v>
      </c>
      <c r="B121">
        <v>0.88850239687187527</v>
      </c>
      <c r="C121" s="15">
        <f t="shared" si="5"/>
        <v>0.98722488541319475</v>
      </c>
      <c r="D121" s="15">
        <f t="shared" si="6"/>
        <v>10</v>
      </c>
      <c r="E121" s="2">
        <f t="shared" si="7"/>
        <v>5.0638755729340259</v>
      </c>
      <c r="F121" s="2">
        <v>5</v>
      </c>
      <c r="G121" s="2">
        <f t="shared" si="8"/>
        <v>6.3875572934025904E-2</v>
      </c>
      <c r="H121" s="2">
        <f t="shared" si="9"/>
        <v>3.6798031939600224</v>
      </c>
    </row>
    <row r="122" spans="1:8" x14ac:dyDescent="0.3">
      <c r="A122" s="2">
        <v>23920</v>
      </c>
      <c r="B122">
        <v>0.88210710489516841</v>
      </c>
      <c r="C122" s="15">
        <f t="shared" si="5"/>
        <v>0.98011900543907604</v>
      </c>
      <c r="D122" s="15">
        <f t="shared" si="6"/>
        <v>10</v>
      </c>
      <c r="E122" s="2">
        <f t="shared" si="7"/>
        <v>5.0994049728046198</v>
      </c>
      <c r="F122" s="2">
        <v>5</v>
      </c>
      <c r="G122" s="2">
        <f t="shared" si="8"/>
        <v>9.9404972804619796E-2</v>
      </c>
      <c r="H122" s="2">
        <f t="shared" si="9"/>
        <v>3.2445298187200207</v>
      </c>
    </row>
    <row r="123" spans="1:8" x14ac:dyDescent="0.3">
      <c r="A123" s="2">
        <v>24120</v>
      </c>
      <c r="B123">
        <v>0.81554285106024382</v>
      </c>
      <c r="C123" s="15">
        <f t="shared" si="5"/>
        <v>0.90615872340027093</v>
      </c>
      <c r="D123" s="15">
        <f t="shared" si="6"/>
        <v>10</v>
      </c>
      <c r="E123" s="2">
        <f t="shared" si="7"/>
        <v>5.469206382998645</v>
      </c>
      <c r="F123" s="2">
        <v>5</v>
      </c>
      <c r="G123" s="2">
        <f t="shared" si="8"/>
        <v>0.46920638299864503</v>
      </c>
      <c r="H123" s="2">
        <f t="shared" si="9"/>
        <v>1.7626988982644423</v>
      </c>
    </row>
    <row r="124" spans="1:8" x14ac:dyDescent="0.3">
      <c r="A124" s="2">
        <v>24320</v>
      </c>
      <c r="B124">
        <v>0.8734244071361813</v>
      </c>
      <c r="C124" s="15">
        <f t="shared" si="5"/>
        <v>0.97047156348464592</v>
      </c>
      <c r="D124" s="15">
        <f t="shared" si="6"/>
        <v>10</v>
      </c>
      <c r="E124" s="2">
        <f t="shared" si="7"/>
        <v>5.1476421825767709</v>
      </c>
      <c r="F124" s="2">
        <v>5</v>
      </c>
      <c r="G124" s="2">
        <f t="shared" si="8"/>
        <v>0.14764218257677086</v>
      </c>
      <c r="H124" s="2">
        <f t="shared" si="9"/>
        <v>2.8583552184846801</v>
      </c>
    </row>
    <row r="125" spans="1:8" x14ac:dyDescent="0.3">
      <c r="A125" s="2">
        <v>24520</v>
      </c>
      <c r="B125">
        <v>0.86833131768706862</v>
      </c>
      <c r="C125" s="15">
        <f t="shared" si="5"/>
        <v>0.96481257520785402</v>
      </c>
      <c r="D125" s="15">
        <f t="shared" si="6"/>
        <v>10</v>
      </c>
      <c r="E125" s="2">
        <f t="shared" si="7"/>
        <v>5.1759371239607299</v>
      </c>
      <c r="F125" s="2">
        <v>5</v>
      </c>
      <c r="G125" s="2">
        <f t="shared" si="8"/>
        <v>0.17593712396072991</v>
      </c>
      <c r="H125" s="2">
        <f t="shared" si="9"/>
        <v>2.688501826949131</v>
      </c>
    </row>
    <row r="126" spans="1:8" x14ac:dyDescent="0.3">
      <c r="A126" s="2">
        <v>24720</v>
      </c>
      <c r="B126">
        <v>0.88500252855885997</v>
      </c>
      <c r="C126" s="15">
        <f t="shared" si="5"/>
        <v>0.98333614284317772</v>
      </c>
      <c r="D126" s="15">
        <f t="shared" si="6"/>
        <v>10</v>
      </c>
      <c r="E126" s="2">
        <f t="shared" si="7"/>
        <v>5.0833192857841114</v>
      </c>
      <c r="F126" s="2">
        <v>5</v>
      </c>
      <c r="G126" s="2">
        <f t="shared" si="8"/>
        <v>8.3319285784111408E-2</v>
      </c>
      <c r="H126" s="2">
        <f t="shared" si="9"/>
        <v>3.4178925049575235</v>
      </c>
    </row>
    <row r="127" spans="1:8" x14ac:dyDescent="0.3">
      <c r="A127" s="2">
        <v>24920</v>
      </c>
      <c r="B127">
        <v>0.87748853570047336</v>
      </c>
      <c r="C127" s="15">
        <f t="shared" si="5"/>
        <v>0.97498726188941487</v>
      </c>
      <c r="D127" s="15">
        <f t="shared" si="6"/>
        <v>10</v>
      </c>
      <c r="E127" s="2">
        <f t="shared" si="7"/>
        <v>5.1250636905529259</v>
      </c>
      <c r="F127" s="2">
        <v>5</v>
      </c>
      <c r="G127" s="2">
        <f t="shared" si="8"/>
        <v>0.12506369055292588</v>
      </c>
      <c r="H127" s="2">
        <f t="shared" si="9"/>
        <v>3.0199279188321895</v>
      </c>
    </row>
    <row r="128" spans="1:8" x14ac:dyDescent="0.3">
      <c r="A128" s="2">
        <v>25120</v>
      </c>
      <c r="B128">
        <v>0.84070402947522227</v>
      </c>
      <c r="C128" s="15">
        <f t="shared" si="5"/>
        <v>0.93411558830580255</v>
      </c>
      <c r="D128" s="15">
        <f t="shared" si="6"/>
        <v>10</v>
      </c>
      <c r="E128" s="2">
        <f t="shared" si="7"/>
        <v>5.3294220584709873</v>
      </c>
      <c r="F128" s="2">
        <v>5</v>
      </c>
      <c r="G128" s="2">
        <f t="shared" si="8"/>
        <v>0.32942205847098727</v>
      </c>
      <c r="H128" s="2">
        <f t="shared" si="9"/>
        <v>2.090511117805653</v>
      </c>
    </row>
    <row r="129" spans="1:8" x14ac:dyDescent="0.3">
      <c r="A129" s="2">
        <v>25320</v>
      </c>
      <c r="B129">
        <v>0.88840606088183105</v>
      </c>
      <c r="C129" s="15">
        <f t="shared" si="5"/>
        <v>0.98711784542425673</v>
      </c>
      <c r="D129" s="15">
        <f t="shared" si="6"/>
        <v>10</v>
      </c>
      <c r="E129" s="2">
        <f t="shared" si="7"/>
        <v>5.0644107728787162</v>
      </c>
      <c r="F129" s="2">
        <v>5</v>
      </c>
      <c r="G129" s="2">
        <f t="shared" si="8"/>
        <v>6.4410772878716216E-2</v>
      </c>
      <c r="H129" s="2">
        <f t="shared" si="9"/>
        <v>3.6715649964157304</v>
      </c>
    </row>
    <row r="130" spans="1:8" x14ac:dyDescent="0.3">
      <c r="A130" s="2">
        <v>25520</v>
      </c>
      <c r="B130">
        <v>0.85164591717497751</v>
      </c>
      <c r="C130" s="15">
        <f t="shared" si="5"/>
        <v>0.94627324130553059</v>
      </c>
      <c r="D130" s="15">
        <f t="shared" si="6"/>
        <v>10</v>
      </c>
      <c r="E130" s="2">
        <f t="shared" si="7"/>
        <v>5.2686337934723468</v>
      </c>
      <c r="F130" s="2">
        <v>5</v>
      </c>
      <c r="G130" s="2">
        <f t="shared" si="8"/>
        <v>0.26863379347234684</v>
      </c>
      <c r="H130" s="2">
        <f t="shared" si="9"/>
        <v>2.2830300955913923</v>
      </c>
    </row>
    <row r="131" spans="1:8" x14ac:dyDescent="0.3">
      <c r="A131" s="2">
        <v>25720</v>
      </c>
      <c r="B131">
        <v>0.86556738284368984</v>
      </c>
      <c r="C131" s="15">
        <f t="shared" ref="C131:C194" si="10">B131/$J$27</f>
        <v>0.96174153649298866</v>
      </c>
      <c r="D131" s="15">
        <f t="shared" ref="D131:D194" si="11">$J$28</f>
        <v>10</v>
      </c>
      <c r="E131" s="2">
        <f t="shared" si="7"/>
        <v>5.1912923175350567</v>
      </c>
      <c r="F131" s="2">
        <v>5</v>
      </c>
      <c r="G131" s="2">
        <f t="shared" si="8"/>
        <v>0.19129231753505671</v>
      </c>
      <c r="H131" s="2">
        <f t="shared" si="9"/>
        <v>2.607788049668498</v>
      </c>
    </row>
    <row r="132" spans="1:8" x14ac:dyDescent="0.3">
      <c r="A132" s="2">
        <v>25920</v>
      </c>
      <c r="B132">
        <v>0.85832700898436254</v>
      </c>
      <c r="C132" s="15">
        <f t="shared" si="10"/>
        <v>0.9536966766492917</v>
      </c>
      <c r="D132" s="15">
        <f t="shared" si="11"/>
        <v>10</v>
      </c>
      <c r="E132" s="2">
        <f t="shared" ref="E132:E195" si="12">D132-(F132*C132)</f>
        <v>5.2315166167535416</v>
      </c>
      <c r="F132" s="2">
        <v>5</v>
      </c>
      <c r="G132" s="2">
        <f t="shared" ref="G132:G195" si="13">F132-(F132*C132)</f>
        <v>0.23151661675354163</v>
      </c>
      <c r="H132" s="2">
        <f t="shared" ref="H132:H195" si="14">LN((F132*E132)/(D132*G132))</f>
        <v>2.4246576689613257</v>
      </c>
    </row>
    <row r="133" spans="1:8" x14ac:dyDescent="0.3">
      <c r="A133" s="2">
        <v>26120</v>
      </c>
      <c r="B133">
        <v>0.90052937158469948</v>
      </c>
      <c r="C133" s="15">
        <f t="shared" si="10"/>
        <v>1.0005881906496661</v>
      </c>
      <c r="D133" s="15">
        <f t="shared" si="11"/>
        <v>10</v>
      </c>
      <c r="E133" s="2">
        <f t="shared" si="12"/>
        <v>4.9970590467516693</v>
      </c>
      <c r="F133" s="2">
        <v>5</v>
      </c>
      <c r="G133" s="2">
        <f t="shared" si="13"/>
        <v>-2.9409532483306577E-3</v>
      </c>
      <c r="H133" s="2" t="e">
        <f t="shared" si="14"/>
        <v>#NUM!</v>
      </c>
    </row>
    <row r="134" spans="1:8" x14ac:dyDescent="0.3">
      <c r="A134" s="2">
        <v>26320</v>
      </c>
      <c r="B134">
        <v>0.89390346988846059</v>
      </c>
      <c r="C134" s="15">
        <f t="shared" si="10"/>
        <v>0.99322607765384507</v>
      </c>
      <c r="D134" s="15">
        <f t="shared" si="11"/>
        <v>10</v>
      </c>
      <c r="E134" s="2">
        <f t="shared" si="12"/>
        <v>5.0338696117307746</v>
      </c>
      <c r="F134" s="2">
        <v>5</v>
      </c>
      <c r="G134" s="2">
        <f t="shared" si="13"/>
        <v>3.3869611730774629E-2</v>
      </c>
      <c r="H134" s="2">
        <f t="shared" si="14"/>
        <v>4.3082788900265889</v>
      </c>
    </row>
    <row r="135" spans="1:8" x14ac:dyDescent="0.3">
      <c r="A135" s="2">
        <v>26520</v>
      </c>
      <c r="B135">
        <v>0.87977788166611548</v>
      </c>
      <c r="C135" s="15">
        <f t="shared" si="10"/>
        <v>0.97753097962901714</v>
      </c>
      <c r="D135" s="15">
        <f t="shared" si="11"/>
        <v>10</v>
      </c>
      <c r="E135" s="2">
        <f t="shared" si="12"/>
        <v>5.1123451018549142</v>
      </c>
      <c r="F135" s="2">
        <v>5</v>
      </c>
      <c r="G135" s="2">
        <f t="shared" si="13"/>
        <v>0.1123451018549142</v>
      </c>
      <c r="H135" s="2">
        <f t="shared" si="14"/>
        <v>3.1246909209225038</v>
      </c>
    </row>
    <row r="136" spans="1:8" x14ac:dyDescent="0.3">
      <c r="A136" s="2">
        <v>26720</v>
      </c>
      <c r="B136">
        <v>0.88717955780813873</v>
      </c>
      <c r="C136" s="15">
        <f t="shared" si="10"/>
        <v>0.98575506423126524</v>
      </c>
      <c r="D136" s="15">
        <f t="shared" si="11"/>
        <v>10</v>
      </c>
      <c r="E136" s="2">
        <f t="shared" si="12"/>
        <v>5.0712246788436737</v>
      </c>
      <c r="F136" s="2">
        <v>5</v>
      </c>
      <c r="G136" s="2">
        <f t="shared" si="13"/>
        <v>7.1224678843673672E-2</v>
      </c>
      <c r="H136" s="2">
        <f t="shared" si="14"/>
        <v>3.5723510695338936</v>
      </c>
    </row>
    <row r="137" spans="1:8" x14ac:dyDescent="0.3">
      <c r="A137" s="2">
        <v>26920</v>
      </c>
      <c r="B137">
        <v>0.88845476171559168</v>
      </c>
      <c r="C137" s="15">
        <f t="shared" si="10"/>
        <v>0.98717195746176856</v>
      </c>
      <c r="D137" s="15">
        <f t="shared" si="11"/>
        <v>10</v>
      </c>
      <c r="E137" s="2">
        <f t="shared" si="12"/>
        <v>5.0641402126911572</v>
      </c>
      <c r="F137" s="2">
        <v>5</v>
      </c>
      <c r="G137" s="2">
        <f t="shared" si="13"/>
        <v>6.4140212691157217E-2</v>
      </c>
      <c r="H137" s="2">
        <f t="shared" si="14"/>
        <v>3.67572096070593</v>
      </c>
    </row>
    <row r="138" spans="1:8" x14ac:dyDescent="0.3">
      <c r="A138" s="2">
        <v>27120</v>
      </c>
      <c r="B138">
        <v>0.87128049335783619</v>
      </c>
      <c r="C138" s="15">
        <f t="shared" si="10"/>
        <v>0.96808943706426243</v>
      </c>
      <c r="D138" s="15">
        <f t="shared" si="11"/>
        <v>10</v>
      </c>
      <c r="E138" s="2">
        <f t="shared" si="12"/>
        <v>5.1595528146786878</v>
      </c>
      <c r="F138" s="2">
        <v>5</v>
      </c>
      <c r="G138" s="2">
        <f t="shared" si="13"/>
        <v>0.15955281467868776</v>
      </c>
      <c r="H138" s="2">
        <f t="shared" si="14"/>
        <v>2.7830830164114135</v>
      </c>
    </row>
    <row r="139" spans="1:8" x14ac:dyDescent="0.3">
      <c r="A139" s="2">
        <v>27320</v>
      </c>
      <c r="B139">
        <v>0.86548130436192938</v>
      </c>
      <c r="C139" s="15">
        <f t="shared" si="10"/>
        <v>0.96164589373547704</v>
      </c>
      <c r="D139" s="15">
        <f t="shared" si="11"/>
        <v>10</v>
      </c>
      <c r="E139" s="2">
        <f t="shared" si="12"/>
        <v>5.1917705313226143</v>
      </c>
      <c r="F139" s="2">
        <v>5</v>
      </c>
      <c r="G139" s="2">
        <f t="shared" si="13"/>
        <v>0.19177053132261435</v>
      </c>
      <c r="H139" s="2">
        <f t="shared" si="14"/>
        <v>2.6053833723548832</v>
      </c>
    </row>
    <row r="140" spans="1:8" x14ac:dyDescent="0.3">
      <c r="A140" s="2">
        <v>27520</v>
      </c>
      <c r="B140">
        <v>0.89664240199031775</v>
      </c>
      <c r="C140" s="15">
        <f t="shared" si="10"/>
        <v>0.99626933554479746</v>
      </c>
      <c r="D140" s="15">
        <f t="shared" si="11"/>
        <v>10</v>
      </c>
      <c r="E140" s="2">
        <f t="shared" si="12"/>
        <v>5.0186533222760126</v>
      </c>
      <c r="F140" s="2">
        <v>5</v>
      </c>
      <c r="G140" s="2">
        <f t="shared" si="13"/>
        <v>1.8653322276012574E-2</v>
      </c>
      <c r="H140" s="2">
        <f t="shared" si="14"/>
        <v>4.9017454652930805</v>
      </c>
    </row>
    <row r="141" spans="1:8" x14ac:dyDescent="0.3">
      <c r="A141" s="2">
        <v>27720</v>
      </c>
      <c r="B141">
        <v>0.88887542131492214</v>
      </c>
      <c r="C141" s="15">
        <f t="shared" si="10"/>
        <v>0.98763935701658012</v>
      </c>
      <c r="D141" s="15">
        <f t="shared" si="11"/>
        <v>10</v>
      </c>
      <c r="E141" s="2">
        <f t="shared" si="12"/>
        <v>5.0618032149170995</v>
      </c>
      <c r="F141" s="2">
        <v>5</v>
      </c>
      <c r="G141" s="2">
        <f t="shared" si="13"/>
        <v>6.1803214917099503E-2</v>
      </c>
      <c r="H141" s="2">
        <f t="shared" si="14"/>
        <v>3.7123755003996104</v>
      </c>
    </row>
    <row r="142" spans="1:8" x14ac:dyDescent="0.3">
      <c r="A142" s="2">
        <v>27920</v>
      </c>
      <c r="B142">
        <v>0.87125019464121689</v>
      </c>
      <c r="C142" s="15">
        <f t="shared" si="10"/>
        <v>0.96805577182357427</v>
      </c>
      <c r="D142" s="15">
        <f t="shared" si="11"/>
        <v>10</v>
      </c>
      <c r="E142" s="2">
        <f t="shared" si="12"/>
        <v>5.1597211408821284</v>
      </c>
      <c r="F142" s="2">
        <v>5</v>
      </c>
      <c r="G142" s="2">
        <f t="shared" si="13"/>
        <v>0.15972114088212841</v>
      </c>
      <c r="H142" s="2">
        <f t="shared" si="14"/>
        <v>2.7820612088075269</v>
      </c>
    </row>
    <row r="143" spans="1:8" x14ac:dyDescent="0.3">
      <c r="A143" s="2">
        <v>28120</v>
      </c>
      <c r="B143">
        <v>0.90853214483381395</v>
      </c>
      <c r="C143" s="15">
        <f t="shared" si="10"/>
        <v>1.0094801609264599</v>
      </c>
      <c r="D143" s="15">
        <f t="shared" si="11"/>
        <v>10</v>
      </c>
      <c r="E143" s="2">
        <f t="shared" si="12"/>
        <v>4.9525991953677009</v>
      </c>
      <c r="F143" s="2">
        <v>5</v>
      </c>
      <c r="G143" s="2">
        <f t="shared" si="13"/>
        <v>-4.7400804632299121E-2</v>
      </c>
      <c r="H143" s="2" t="e">
        <f t="shared" si="14"/>
        <v>#NUM!</v>
      </c>
    </row>
    <row r="144" spans="1:8" x14ac:dyDescent="0.3">
      <c r="A144" s="2">
        <v>28320</v>
      </c>
      <c r="B144">
        <v>0.86897216284106471</v>
      </c>
      <c r="C144" s="15">
        <f t="shared" si="10"/>
        <v>0.96552462537896078</v>
      </c>
      <c r="D144" s="15">
        <f t="shared" si="11"/>
        <v>10</v>
      </c>
      <c r="E144" s="2">
        <f t="shared" si="12"/>
        <v>5.172376873105196</v>
      </c>
      <c r="F144" s="2">
        <v>5</v>
      </c>
      <c r="G144" s="2">
        <f t="shared" si="13"/>
        <v>0.172376873105196</v>
      </c>
      <c r="H144" s="2">
        <f t="shared" si="14"/>
        <v>2.7082572221306545</v>
      </c>
    </row>
    <row r="145" spans="1:8" x14ac:dyDescent="0.3">
      <c r="A145" s="2">
        <v>28520</v>
      </c>
      <c r="B145">
        <v>0.87676065943458859</v>
      </c>
      <c r="C145" s="15">
        <f t="shared" si="10"/>
        <v>0.97417851048287618</v>
      </c>
      <c r="D145" s="15">
        <f t="shared" si="11"/>
        <v>10</v>
      </c>
      <c r="E145" s="2">
        <f t="shared" si="12"/>
        <v>5.1291074475856195</v>
      </c>
      <c r="F145" s="2">
        <v>5</v>
      </c>
      <c r="G145" s="2">
        <f t="shared" si="13"/>
        <v>0.12910744758561954</v>
      </c>
      <c r="H145" s="2">
        <f t="shared" si="14"/>
        <v>2.9888947709512239</v>
      </c>
    </row>
    <row r="146" spans="1:8" x14ac:dyDescent="0.3">
      <c r="A146" s="2">
        <v>28720</v>
      </c>
      <c r="B146">
        <v>0.88425370837410366</v>
      </c>
      <c r="C146" s="15">
        <f t="shared" si="10"/>
        <v>0.9825041204156707</v>
      </c>
      <c r="D146" s="15">
        <f t="shared" si="11"/>
        <v>10</v>
      </c>
      <c r="E146" s="2">
        <f t="shared" si="12"/>
        <v>5.0874793979216468</v>
      </c>
      <c r="F146" s="2">
        <v>5</v>
      </c>
      <c r="G146" s="2">
        <f t="shared" si="13"/>
        <v>8.7479397921646829E-2</v>
      </c>
      <c r="H146" s="2">
        <f t="shared" si="14"/>
        <v>3.3699872863178526</v>
      </c>
    </row>
    <row r="147" spans="1:8" x14ac:dyDescent="0.3">
      <c r="A147" s="2">
        <v>28920</v>
      </c>
      <c r="B147">
        <v>0.87497849860152555</v>
      </c>
      <c r="C147" s="15">
        <f t="shared" si="10"/>
        <v>0.97219833177947279</v>
      </c>
      <c r="D147" s="15">
        <f t="shared" si="11"/>
        <v>10</v>
      </c>
      <c r="E147" s="2">
        <f t="shared" si="12"/>
        <v>5.1390083411026364</v>
      </c>
      <c r="F147" s="2">
        <v>5</v>
      </c>
      <c r="G147" s="2">
        <f t="shared" si="13"/>
        <v>0.13900834110263638</v>
      </c>
      <c r="H147" s="2">
        <f t="shared" si="14"/>
        <v>2.9169342902664357</v>
      </c>
    </row>
    <row r="148" spans="1:8" x14ac:dyDescent="0.3">
      <c r="A148" s="2">
        <v>29120</v>
      </c>
      <c r="B148">
        <v>0.89194397128955005</v>
      </c>
      <c r="C148" s="15">
        <f t="shared" si="10"/>
        <v>0.99104885698838896</v>
      </c>
      <c r="D148" s="15">
        <f t="shared" si="11"/>
        <v>10</v>
      </c>
      <c r="E148" s="2">
        <f t="shared" si="12"/>
        <v>5.0447557150580549</v>
      </c>
      <c r="F148" s="2">
        <v>5</v>
      </c>
      <c r="G148" s="2">
        <f t="shared" si="13"/>
        <v>4.4755715058054868E-2</v>
      </c>
      <c r="H148" s="2">
        <f t="shared" si="14"/>
        <v>4.0317381824967518</v>
      </c>
    </row>
    <row r="149" spans="1:8" x14ac:dyDescent="0.3">
      <c r="A149" s="2">
        <v>29320</v>
      </c>
      <c r="B149">
        <v>0.89825500248507262</v>
      </c>
      <c r="C149" s="15">
        <f t="shared" si="10"/>
        <v>0.9980611138723029</v>
      </c>
      <c r="D149" s="15">
        <f t="shared" si="11"/>
        <v>10</v>
      </c>
      <c r="E149" s="2">
        <f t="shared" si="12"/>
        <v>5.0096944306384854</v>
      </c>
      <c r="F149" s="2">
        <v>5</v>
      </c>
      <c r="G149" s="2">
        <f t="shared" si="13"/>
        <v>9.6944306384854073E-3</v>
      </c>
      <c r="H149" s="2">
        <f t="shared" si="14"/>
        <v>5.5544314601354428</v>
      </c>
    </row>
    <row r="150" spans="1:8" x14ac:dyDescent="0.3">
      <c r="A150" s="2">
        <v>29520</v>
      </c>
      <c r="B150">
        <v>0.8669700588010002</v>
      </c>
      <c r="C150" s="15">
        <f t="shared" si="10"/>
        <v>0.96330006533444468</v>
      </c>
      <c r="D150" s="15">
        <f t="shared" si="11"/>
        <v>10</v>
      </c>
      <c r="E150" s="2">
        <f t="shared" si="12"/>
        <v>5.1834996733277769</v>
      </c>
      <c r="F150" s="2">
        <v>5</v>
      </c>
      <c r="G150" s="2">
        <f t="shared" si="13"/>
        <v>0.18349967332777695</v>
      </c>
      <c r="H150" s="2">
        <f t="shared" si="14"/>
        <v>2.6478756519187239</v>
      </c>
    </row>
    <row r="151" spans="1:8" x14ac:dyDescent="0.3">
      <c r="A151" s="2">
        <v>29720</v>
      </c>
      <c r="B151">
        <v>0.90761528734742325</v>
      </c>
      <c r="C151" s="15">
        <f t="shared" si="10"/>
        <v>1.0084614303860258</v>
      </c>
      <c r="D151" s="15">
        <f t="shared" si="11"/>
        <v>10</v>
      </c>
      <c r="E151" s="2">
        <f t="shared" si="12"/>
        <v>4.957692848069871</v>
      </c>
      <c r="F151" s="2">
        <v>5</v>
      </c>
      <c r="G151" s="2">
        <f t="shared" si="13"/>
        <v>-4.2307151930129017E-2</v>
      </c>
      <c r="H151" s="2" t="e">
        <f t="shared" si="14"/>
        <v>#NUM!</v>
      </c>
    </row>
    <row r="152" spans="1:8" x14ac:dyDescent="0.3">
      <c r="A152" s="2">
        <v>29920</v>
      </c>
      <c r="B152">
        <v>0.84797423214080292</v>
      </c>
      <c r="C152" s="15">
        <f t="shared" si="10"/>
        <v>0.94219359126755875</v>
      </c>
      <c r="D152" s="15">
        <f t="shared" si="11"/>
        <v>10</v>
      </c>
      <c r="E152" s="2">
        <f t="shared" si="12"/>
        <v>5.289032043662206</v>
      </c>
      <c r="F152" s="2">
        <v>5</v>
      </c>
      <c r="G152" s="2">
        <f t="shared" si="13"/>
        <v>0.28903204366220603</v>
      </c>
      <c r="H152" s="2">
        <f t="shared" si="14"/>
        <v>2.2137057893461805</v>
      </c>
    </row>
    <row r="153" spans="1:8" x14ac:dyDescent="0.3">
      <c r="A153" s="2">
        <v>30120</v>
      </c>
      <c r="B153">
        <v>0.86852879649679571</v>
      </c>
      <c r="C153" s="15">
        <f t="shared" si="10"/>
        <v>0.96503199610755075</v>
      </c>
      <c r="D153" s="15">
        <f t="shared" si="11"/>
        <v>10</v>
      </c>
      <c r="E153" s="2">
        <f t="shared" si="12"/>
        <v>5.1748400194622466</v>
      </c>
      <c r="F153" s="2">
        <v>5</v>
      </c>
      <c r="G153" s="2">
        <f t="shared" si="13"/>
        <v>0.17484001946224659</v>
      </c>
      <c r="H153" s="2">
        <f t="shared" si="14"/>
        <v>2.6945451416724793</v>
      </c>
    </row>
    <row r="154" spans="1:8" x14ac:dyDescent="0.3">
      <c r="A154" s="2">
        <v>30320</v>
      </c>
      <c r="B154">
        <v>0.88790148974971561</v>
      </c>
      <c r="C154" s="15">
        <f t="shared" si="10"/>
        <v>0.98655721083301728</v>
      </c>
      <c r="D154" s="15">
        <f t="shared" si="11"/>
        <v>10</v>
      </c>
      <c r="E154" s="2">
        <f t="shared" si="12"/>
        <v>5.0672139458349132</v>
      </c>
      <c r="F154" s="2">
        <v>5</v>
      </c>
      <c r="G154" s="2">
        <f t="shared" si="13"/>
        <v>6.7213945834913247E-2</v>
      </c>
      <c r="H154" s="2">
        <f t="shared" si="14"/>
        <v>3.6295184940948091</v>
      </c>
    </row>
    <row r="155" spans="1:8" x14ac:dyDescent="0.3">
      <c r="A155" s="2">
        <v>30520</v>
      </c>
      <c r="B155">
        <v>0.88952287029210109</v>
      </c>
      <c r="C155" s="15">
        <f t="shared" si="10"/>
        <v>0.98835874476900121</v>
      </c>
      <c r="D155" s="15">
        <f t="shared" si="11"/>
        <v>10</v>
      </c>
      <c r="E155" s="2">
        <f t="shared" si="12"/>
        <v>5.0582062761549942</v>
      </c>
      <c r="F155" s="2">
        <v>5</v>
      </c>
      <c r="G155" s="2">
        <f t="shared" si="13"/>
        <v>5.8206276154994185E-2</v>
      </c>
      <c r="H155" s="2">
        <f t="shared" si="14"/>
        <v>3.7716268413583616</v>
      </c>
    </row>
    <row r="156" spans="1:8" x14ac:dyDescent="0.3">
      <c r="A156" s="2">
        <v>30720</v>
      </c>
      <c r="B156">
        <v>0.85224013633403684</v>
      </c>
      <c r="C156" s="15">
        <f t="shared" si="10"/>
        <v>0.94693348481559647</v>
      </c>
      <c r="D156" s="15">
        <f t="shared" si="11"/>
        <v>10</v>
      </c>
      <c r="E156" s="2">
        <f t="shared" si="12"/>
        <v>5.2653325759220175</v>
      </c>
      <c r="F156" s="2">
        <v>5</v>
      </c>
      <c r="G156" s="2">
        <f t="shared" si="13"/>
        <v>0.26533257592201753</v>
      </c>
      <c r="H156" s="2">
        <f t="shared" si="14"/>
        <v>2.2947683667228436</v>
      </c>
    </row>
    <row r="157" spans="1:8" x14ac:dyDescent="0.3">
      <c r="A157" s="2">
        <v>30920</v>
      </c>
      <c r="B157">
        <v>0.87897617382000737</v>
      </c>
      <c r="C157" s="15">
        <f t="shared" si="10"/>
        <v>0.97664019313334149</v>
      </c>
      <c r="D157" s="15">
        <f t="shared" si="11"/>
        <v>10</v>
      </c>
      <c r="E157" s="2">
        <f t="shared" si="12"/>
        <v>5.1167990343332921</v>
      </c>
      <c r="F157" s="2">
        <v>5</v>
      </c>
      <c r="G157" s="2">
        <f t="shared" si="13"/>
        <v>0.11679903433329208</v>
      </c>
      <c r="H157" s="2">
        <f t="shared" si="14"/>
        <v>3.0866823506894079</v>
      </c>
    </row>
    <row r="158" spans="1:8" x14ac:dyDescent="0.3">
      <c r="A158" s="2">
        <v>31120</v>
      </c>
      <c r="B158">
        <v>0.91895216764566412</v>
      </c>
      <c r="C158" s="15">
        <f t="shared" si="10"/>
        <v>1.0210579640507378</v>
      </c>
      <c r="D158" s="15">
        <f t="shared" si="11"/>
        <v>10</v>
      </c>
      <c r="E158" s="2">
        <f t="shared" si="12"/>
        <v>4.8947101797463111</v>
      </c>
      <c r="F158" s="2">
        <v>5</v>
      </c>
      <c r="G158" s="2">
        <f t="shared" si="13"/>
        <v>-0.10528982025368894</v>
      </c>
      <c r="H158" s="2" t="e">
        <f t="shared" si="14"/>
        <v>#NUM!</v>
      </c>
    </row>
    <row r="159" spans="1:8" x14ac:dyDescent="0.3">
      <c r="A159" s="2">
        <v>31320</v>
      </c>
      <c r="B159">
        <v>0.85818688571336577</v>
      </c>
      <c r="C159" s="15">
        <f t="shared" si="10"/>
        <v>0.95354098412596189</v>
      </c>
      <c r="D159" s="15">
        <f t="shared" si="11"/>
        <v>10</v>
      </c>
      <c r="E159" s="2">
        <f t="shared" si="12"/>
        <v>5.232295079370191</v>
      </c>
      <c r="F159" s="2">
        <v>5</v>
      </c>
      <c r="G159" s="2">
        <f t="shared" si="13"/>
        <v>0.232295079370191</v>
      </c>
      <c r="H159" s="2">
        <f t="shared" si="14"/>
        <v>2.4214496526173463</v>
      </c>
    </row>
    <row r="160" spans="1:8" x14ac:dyDescent="0.3">
      <c r="A160" s="2">
        <v>31520</v>
      </c>
      <c r="B160">
        <v>0.87239085763726165</v>
      </c>
      <c r="C160" s="15">
        <f t="shared" si="10"/>
        <v>0.96932317515251287</v>
      </c>
      <c r="D160" s="15">
        <f t="shared" si="11"/>
        <v>10</v>
      </c>
      <c r="E160" s="2">
        <f t="shared" si="12"/>
        <v>5.1533841242374354</v>
      </c>
      <c r="F160" s="2">
        <v>5</v>
      </c>
      <c r="G160" s="2">
        <f t="shared" si="13"/>
        <v>0.15338412423743542</v>
      </c>
      <c r="H160" s="2">
        <f t="shared" si="14"/>
        <v>2.8213163178047584</v>
      </c>
    </row>
    <row r="161" spans="1:8" x14ac:dyDescent="0.3">
      <c r="A161" s="2">
        <v>31720</v>
      </c>
      <c r="B161">
        <v>0.90754965813453781</v>
      </c>
      <c r="C161" s="15">
        <f t="shared" si="10"/>
        <v>1.0083885090383753</v>
      </c>
      <c r="D161" s="15">
        <f t="shared" si="11"/>
        <v>10</v>
      </c>
      <c r="E161" s="2">
        <f t="shared" si="12"/>
        <v>4.9580574548081238</v>
      </c>
      <c r="F161" s="2">
        <v>5</v>
      </c>
      <c r="G161" s="2">
        <f t="shared" si="13"/>
        <v>-4.1942545191876235E-2</v>
      </c>
      <c r="H161" s="2" t="e">
        <f t="shared" si="14"/>
        <v>#NUM!</v>
      </c>
    </row>
    <row r="162" spans="1:8" x14ac:dyDescent="0.3">
      <c r="A162" s="2">
        <v>31920</v>
      </c>
      <c r="B162">
        <v>0.88613178177283214</v>
      </c>
      <c r="C162" s="15">
        <f t="shared" si="10"/>
        <v>0.98459086863648015</v>
      </c>
      <c r="D162" s="15">
        <f t="shared" si="11"/>
        <v>10</v>
      </c>
      <c r="E162" s="2">
        <f t="shared" si="12"/>
        <v>5.0770456568175995</v>
      </c>
      <c r="F162" s="2">
        <v>5</v>
      </c>
      <c r="G162" s="2">
        <f t="shared" si="13"/>
        <v>7.7045656817599451E-2</v>
      </c>
      <c r="H162" s="2">
        <f t="shared" si="14"/>
        <v>3.4949394354063235</v>
      </c>
    </row>
    <row r="163" spans="1:8" x14ac:dyDescent="0.3">
      <c r="A163" s="2">
        <v>32120</v>
      </c>
      <c r="B163">
        <v>0.9026033618401651</v>
      </c>
      <c r="C163" s="15">
        <f t="shared" si="10"/>
        <v>1.0028926242668501</v>
      </c>
      <c r="D163" s="15">
        <f t="shared" si="11"/>
        <v>10</v>
      </c>
      <c r="E163" s="2">
        <f t="shared" si="12"/>
        <v>4.9855368786657497</v>
      </c>
      <c r="F163" s="2">
        <v>5</v>
      </c>
      <c r="G163" s="2">
        <f t="shared" si="13"/>
        <v>-1.4463121334250317E-2</v>
      </c>
      <c r="H163" s="2" t="e">
        <f t="shared" si="14"/>
        <v>#NUM!</v>
      </c>
    </row>
    <row r="164" spans="1:8" x14ac:dyDescent="0.3">
      <c r="A164" s="2">
        <v>32320</v>
      </c>
      <c r="B164">
        <v>0.90316602425429671</v>
      </c>
      <c r="C164" s="15">
        <f t="shared" si="10"/>
        <v>1.0035178047269964</v>
      </c>
      <c r="D164" s="15">
        <f t="shared" si="11"/>
        <v>10</v>
      </c>
      <c r="E164" s="2">
        <f t="shared" si="12"/>
        <v>4.982410976365018</v>
      </c>
      <c r="F164" s="2">
        <v>5</v>
      </c>
      <c r="G164" s="2">
        <f t="shared" si="13"/>
        <v>-1.7589023634982048E-2</v>
      </c>
      <c r="H164" s="2" t="e">
        <f t="shared" si="14"/>
        <v>#NUM!</v>
      </c>
    </row>
    <row r="165" spans="1:8" x14ac:dyDescent="0.3">
      <c r="A165" s="2">
        <v>32520</v>
      </c>
      <c r="B165">
        <v>0.88066977292566517</v>
      </c>
      <c r="C165" s="15">
        <f t="shared" si="10"/>
        <v>0.9785219699174057</v>
      </c>
      <c r="D165" s="15">
        <f t="shared" si="11"/>
        <v>10</v>
      </c>
      <c r="E165" s="2">
        <f t="shared" si="12"/>
        <v>5.1073901504129715</v>
      </c>
      <c r="F165" s="2">
        <v>5</v>
      </c>
      <c r="G165" s="2">
        <f t="shared" si="13"/>
        <v>0.10739015041297151</v>
      </c>
      <c r="H165" s="2">
        <f t="shared" si="14"/>
        <v>3.1688281699017429</v>
      </c>
    </row>
    <row r="166" spans="1:8" x14ac:dyDescent="0.3">
      <c r="A166" s="2">
        <v>32720</v>
      </c>
      <c r="B166">
        <v>0.88195348751902869</v>
      </c>
      <c r="C166" s="15">
        <f t="shared" si="10"/>
        <v>0.97994831946558736</v>
      </c>
      <c r="D166" s="15">
        <f t="shared" si="11"/>
        <v>10</v>
      </c>
      <c r="E166" s="2">
        <f t="shared" si="12"/>
        <v>5.100258402672063</v>
      </c>
      <c r="F166" s="2">
        <v>5</v>
      </c>
      <c r="G166" s="2">
        <f t="shared" si="13"/>
        <v>0.10025840267206299</v>
      </c>
      <c r="H166" s="2">
        <f t="shared" si="14"/>
        <v>3.2361484242076326</v>
      </c>
    </row>
    <row r="167" spans="1:8" x14ac:dyDescent="0.3">
      <c r="A167" s="2">
        <v>32920</v>
      </c>
      <c r="B167">
        <v>0.87542967581621156</v>
      </c>
      <c r="C167" s="15">
        <f t="shared" si="10"/>
        <v>0.97269963979579055</v>
      </c>
      <c r="D167" s="15">
        <f t="shared" si="11"/>
        <v>10</v>
      </c>
      <c r="E167" s="2">
        <f t="shared" si="12"/>
        <v>5.1365018010210477</v>
      </c>
      <c r="F167" s="2">
        <v>5</v>
      </c>
      <c r="G167" s="2">
        <f t="shared" si="13"/>
        <v>0.1365018010210477</v>
      </c>
      <c r="H167" s="2">
        <f t="shared" si="14"/>
        <v>2.9346425538969085</v>
      </c>
    </row>
    <row r="168" spans="1:8" x14ac:dyDescent="0.3">
      <c r="A168" s="2">
        <v>33120</v>
      </c>
      <c r="B168">
        <v>0.84848264615971614</v>
      </c>
      <c r="C168" s="15">
        <f t="shared" si="10"/>
        <v>0.94275849573301795</v>
      </c>
      <c r="D168" s="15">
        <f t="shared" si="11"/>
        <v>10</v>
      </c>
      <c r="E168" s="2">
        <f t="shared" si="12"/>
        <v>5.2862075213349105</v>
      </c>
      <c r="F168" s="2">
        <v>5</v>
      </c>
      <c r="G168" s="2">
        <f t="shared" si="13"/>
        <v>0.28620752133491045</v>
      </c>
      <c r="H168" s="2">
        <f t="shared" si="14"/>
        <v>2.2229920257314579</v>
      </c>
    </row>
    <row r="169" spans="1:8" x14ac:dyDescent="0.3">
      <c r="A169" s="2">
        <v>33320</v>
      </c>
      <c r="B169">
        <v>0.88102104965904837</v>
      </c>
      <c r="C169" s="15">
        <f t="shared" si="10"/>
        <v>0.9789122773989426</v>
      </c>
      <c r="D169" s="15">
        <f t="shared" si="11"/>
        <v>10</v>
      </c>
      <c r="E169" s="2">
        <f t="shared" si="12"/>
        <v>5.1054386130052869</v>
      </c>
      <c r="F169" s="2">
        <v>5</v>
      </c>
      <c r="G169" s="2">
        <f t="shared" si="13"/>
        <v>0.1054386130052869</v>
      </c>
      <c r="H169" s="2">
        <f t="shared" si="14"/>
        <v>3.1867855483472542</v>
      </c>
    </row>
    <row r="170" spans="1:8" x14ac:dyDescent="0.3">
      <c r="A170" s="2">
        <v>33520</v>
      </c>
      <c r="B170">
        <v>0.87668144829054673</v>
      </c>
      <c r="C170" s="15">
        <f t="shared" si="10"/>
        <v>0.97409049810060744</v>
      </c>
      <c r="D170" s="15">
        <f t="shared" si="11"/>
        <v>10</v>
      </c>
      <c r="E170" s="2">
        <f t="shared" si="12"/>
        <v>5.1295475094969625</v>
      </c>
      <c r="F170" s="2">
        <v>5</v>
      </c>
      <c r="G170" s="2">
        <f t="shared" si="13"/>
        <v>0.12954750949696248</v>
      </c>
      <c r="H170" s="2">
        <f t="shared" si="14"/>
        <v>2.9855778663760417</v>
      </c>
    </row>
    <row r="171" spans="1:8" x14ac:dyDescent="0.3">
      <c r="A171" s="2">
        <v>33720</v>
      </c>
      <c r="B171">
        <v>0.89781195330862584</v>
      </c>
      <c r="C171" s="15">
        <f t="shared" si="10"/>
        <v>0.99756883700958421</v>
      </c>
      <c r="D171" s="15">
        <f t="shared" si="11"/>
        <v>10</v>
      </c>
      <c r="E171" s="2">
        <f t="shared" si="12"/>
        <v>5.0121558149520791</v>
      </c>
      <c r="F171" s="2">
        <v>5</v>
      </c>
      <c r="G171" s="2">
        <f t="shared" si="13"/>
        <v>1.2155814952079069E-2</v>
      </c>
      <c r="H171" s="2">
        <f t="shared" si="14"/>
        <v>5.3286665711765524</v>
      </c>
    </row>
    <row r="172" spans="1:8" x14ac:dyDescent="0.3">
      <c r="A172" s="2">
        <v>33920</v>
      </c>
      <c r="B172">
        <v>0.87201397235576927</v>
      </c>
      <c r="C172" s="15">
        <f t="shared" si="10"/>
        <v>0.96890441372863245</v>
      </c>
      <c r="D172" s="15">
        <f t="shared" si="11"/>
        <v>10</v>
      </c>
      <c r="E172" s="2">
        <f t="shared" si="12"/>
        <v>5.1554779313568382</v>
      </c>
      <c r="F172" s="2">
        <v>5</v>
      </c>
      <c r="G172" s="2">
        <f t="shared" si="13"/>
        <v>0.15547793135683818</v>
      </c>
      <c r="H172" s="2">
        <f t="shared" si="14"/>
        <v>2.8081641227741643</v>
      </c>
    </row>
    <row r="173" spans="1:8" x14ac:dyDescent="0.3">
      <c r="A173" s="2">
        <v>34120</v>
      </c>
      <c r="B173">
        <v>0.9078090462521754</v>
      </c>
      <c r="C173" s="15">
        <f t="shared" si="10"/>
        <v>1.0086767180579725</v>
      </c>
      <c r="D173" s="15">
        <f t="shared" si="11"/>
        <v>10</v>
      </c>
      <c r="E173" s="2">
        <f t="shared" si="12"/>
        <v>4.9566164097101373</v>
      </c>
      <c r="F173" s="2">
        <v>5</v>
      </c>
      <c r="G173" s="2">
        <f t="shared" si="13"/>
        <v>-4.3383590289862717E-2</v>
      </c>
      <c r="H173" s="2" t="e">
        <f t="shared" si="14"/>
        <v>#NUM!</v>
      </c>
    </row>
    <row r="174" spans="1:8" x14ac:dyDescent="0.3">
      <c r="A174" s="2">
        <v>34320</v>
      </c>
      <c r="B174">
        <v>0.89711175158139023</v>
      </c>
      <c r="C174" s="15">
        <f t="shared" si="10"/>
        <v>0.99679083509043354</v>
      </c>
      <c r="D174" s="15">
        <f t="shared" si="11"/>
        <v>10</v>
      </c>
      <c r="E174" s="2">
        <f t="shared" si="12"/>
        <v>5.0160458245478328</v>
      </c>
      <c r="F174" s="2">
        <v>5</v>
      </c>
      <c r="G174" s="2">
        <f t="shared" si="13"/>
        <v>1.6045824547832765E-2</v>
      </c>
      <c r="H174" s="2">
        <f t="shared" si="14"/>
        <v>5.051801374439072</v>
      </c>
    </row>
    <row r="175" spans="1:8" x14ac:dyDescent="0.3">
      <c r="A175" s="2">
        <v>34520</v>
      </c>
      <c r="B175">
        <v>0.85794868740004859</v>
      </c>
      <c r="C175" s="15">
        <f t="shared" si="10"/>
        <v>0.9532763193333873</v>
      </c>
      <c r="D175" s="15">
        <f t="shared" si="11"/>
        <v>10</v>
      </c>
      <c r="E175" s="2">
        <f t="shared" si="12"/>
        <v>5.2336184033330637</v>
      </c>
      <c r="F175" s="2">
        <v>5</v>
      </c>
      <c r="G175" s="2">
        <f t="shared" si="13"/>
        <v>0.23361840333306372</v>
      </c>
      <c r="H175" s="2">
        <f t="shared" si="14"/>
        <v>2.4160219633567501</v>
      </c>
    </row>
    <row r="176" spans="1:8" x14ac:dyDescent="0.3">
      <c r="A176" s="2">
        <v>34720</v>
      </c>
      <c r="B176">
        <v>0.88249761146132866</v>
      </c>
      <c r="C176" s="15">
        <f t="shared" si="10"/>
        <v>0.98055290162369846</v>
      </c>
      <c r="D176" s="15">
        <f t="shared" si="11"/>
        <v>10</v>
      </c>
      <c r="E176" s="2">
        <f t="shared" si="12"/>
        <v>5.0972354918815075</v>
      </c>
      <c r="F176" s="2">
        <v>5</v>
      </c>
      <c r="G176" s="2">
        <f t="shared" si="13"/>
        <v>9.7235491881507485E-2</v>
      </c>
      <c r="H176" s="2">
        <f t="shared" si="14"/>
        <v>3.2661706431373787</v>
      </c>
    </row>
    <row r="177" spans="1:8" x14ac:dyDescent="0.3">
      <c r="A177" s="2">
        <v>34920</v>
      </c>
      <c r="B177">
        <v>0.87842885816235494</v>
      </c>
      <c r="C177" s="15">
        <f t="shared" si="10"/>
        <v>0.97603206462483882</v>
      </c>
      <c r="D177" s="15">
        <f t="shared" si="11"/>
        <v>10</v>
      </c>
      <c r="E177" s="2">
        <f t="shared" si="12"/>
        <v>5.1198396768758059</v>
      </c>
      <c r="F177" s="2">
        <v>5</v>
      </c>
      <c r="G177" s="2">
        <f t="shared" si="13"/>
        <v>0.11983967687580588</v>
      </c>
      <c r="H177" s="2">
        <f t="shared" si="14"/>
        <v>3.061576400404554</v>
      </c>
    </row>
    <row r="178" spans="1:8" x14ac:dyDescent="0.3">
      <c r="A178" s="2">
        <v>35120</v>
      </c>
      <c r="B178">
        <v>0.87428164713175449</v>
      </c>
      <c r="C178" s="15">
        <f t="shared" si="10"/>
        <v>0.97142405236861606</v>
      </c>
      <c r="D178" s="15">
        <f t="shared" si="11"/>
        <v>10</v>
      </c>
      <c r="E178" s="2">
        <f t="shared" si="12"/>
        <v>5.1428797381569193</v>
      </c>
      <c r="F178" s="2">
        <v>5</v>
      </c>
      <c r="G178" s="2">
        <f t="shared" si="13"/>
        <v>0.14287973815691934</v>
      </c>
      <c r="H178" s="2">
        <f t="shared" si="14"/>
        <v>2.8902179968256867</v>
      </c>
    </row>
    <row r="179" spans="1:8" x14ac:dyDescent="0.3">
      <c r="A179" s="2">
        <v>35320</v>
      </c>
      <c r="B179">
        <v>0.88795117819725955</v>
      </c>
      <c r="C179" s="15">
        <f t="shared" si="10"/>
        <v>0.98661242021917728</v>
      </c>
      <c r="D179" s="15">
        <f t="shared" si="11"/>
        <v>10</v>
      </c>
      <c r="E179" s="2">
        <f t="shared" si="12"/>
        <v>5.0669378989041132</v>
      </c>
      <c r="F179" s="2">
        <v>5</v>
      </c>
      <c r="G179" s="2">
        <f t="shared" si="13"/>
        <v>6.6937898904113169E-2</v>
      </c>
      <c r="H179" s="2">
        <f t="shared" si="14"/>
        <v>3.6335794613098922</v>
      </c>
    </row>
    <row r="180" spans="1:8" x14ac:dyDescent="0.3">
      <c r="A180" s="2">
        <v>35520</v>
      </c>
      <c r="B180">
        <v>0.93435700209473549</v>
      </c>
      <c r="C180" s="15">
        <f t="shared" si="10"/>
        <v>1.0381744467719283</v>
      </c>
      <c r="D180" s="15">
        <f t="shared" si="11"/>
        <v>10</v>
      </c>
      <c r="E180" s="2">
        <f t="shared" si="12"/>
        <v>4.8091277661403584</v>
      </c>
      <c r="F180" s="2">
        <v>5</v>
      </c>
      <c r="G180" s="2">
        <f t="shared" si="13"/>
        <v>-0.19087223385964158</v>
      </c>
      <c r="H180" s="2" t="e">
        <f t="shared" si="14"/>
        <v>#NUM!</v>
      </c>
    </row>
    <row r="181" spans="1:8" x14ac:dyDescent="0.3">
      <c r="A181" s="2">
        <v>35720</v>
      </c>
      <c r="B181">
        <v>0.89239641541259507</v>
      </c>
      <c r="C181" s="15">
        <f t="shared" si="10"/>
        <v>0.99155157268066119</v>
      </c>
      <c r="D181" s="15">
        <f t="shared" si="11"/>
        <v>10</v>
      </c>
      <c r="E181" s="2">
        <f t="shared" si="12"/>
        <v>5.0422421365966938</v>
      </c>
      <c r="F181" s="2">
        <v>5</v>
      </c>
      <c r="G181" s="2">
        <f t="shared" si="13"/>
        <v>4.2242136596693847E-2</v>
      </c>
      <c r="H181" s="2">
        <f t="shared" si="14"/>
        <v>4.0890407295263751</v>
      </c>
    </row>
    <row r="182" spans="1:8" x14ac:dyDescent="0.3">
      <c r="A182" s="2">
        <v>35920</v>
      </c>
      <c r="B182">
        <v>0.88703288812628378</v>
      </c>
      <c r="C182" s="15">
        <f t="shared" si="10"/>
        <v>0.9855920979180931</v>
      </c>
      <c r="D182" s="15">
        <f t="shared" si="11"/>
        <v>10</v>
      </c>
      <c r="E182" s="2">
        <f t="shared" si="12"/>
        <v>5.0720395104095344</v>
      </c>
      <c r="F182" s="2">
        <v>5</v>
      </c>
      <c r="G182" s="2">
        <f t="shared" si="13"/>
        <v>7.203951040953438E-2</v>
      </c>
      <c r="H182" s="2">
        <f t="shared" si="14"/>
        <v>3.5611363812413277</v>
      </c>
    </row>
    <row r="183" spans="1:8" x14ac:dyDescent="0.3">
      <c r="A183" s="2">
        <v>36120</v>
      </c>
      <c r="B183">
        <v>0.9035926441679546</v>
      </c>
      <c r="C183" s="15">
        <f t="shared" si="10"/>
        <v>1.0039918268532828</v>
      </c>
      <c r="D183" s="15">
        <f t="shared" si="11"/>
        <v>10</v>
      </c>
      <c r="E183" s="2">
        <f t="shared" si="12"/>
        <v>4.980040865733586</v>
      </c>
      <c r="F183" s="2">
        <v>5</v>
      </c>
      <c r="G183" s="2">
        <f t="shared" si="13"/>
        <v>-1.9959134266414047E-2</v>
      </c>
      <c r="H183" s="2" t="e">
        <f t="shared" si="14"/>
        <v>#NUM!</v>
      </c>
    </row>
    <row r="184" spans="1:8" x14ac:dyDescent="0.3">
      <c r="A184" s="2">
        <v>36320</v>
      </c>
      <c r="B184">
        <v>0.86622418980604921</v>
      </c>
      <c r="C184" s="15">
        <f t="shared" si="10"/>
        <v>0.96247132200672136</v>
      </c>
      <c r="D184" s="15">
        <f t="shared" si="11"/>
        <v>10</v>
      </c>
      <c r="E184" s="2">
        <f t="shared" si="12"/>
        <v>5.187643389966393</v>
      </c>
      <c r="F184" s="2">
        <v>5</v>
      </c>
      <c r="G184" s="2">
        <f t="shared" si="13"/>
        <v>0.18764338996639296</v>
      </c>
      <c r="H184" s="2">
        <f t="shared" si="14"/>
        <v>2.6263443254079974</v>
      </c>
    </row>
    <row r="185" spans="1:8" x14ac:dyDescent="0.3">
      <c r="A185" s="2">
        <v>36520</v>
      </c>
      <c r="B185">
        <v>0.8792599535508655</v>
      </c>
      <c r="C185" s="15">
        <f t="shared" si="10"/>
        <v>0.97695550394540609</v>
      </c>
      <c r="D185" s="15">
        <f t="shared" si="11"/>
        <v>10</v>
      </c>
      <c r="E185" s="2">
        <f t="shared" si="12"/>
        <v>5.1152224802729691</v>
      </c>
      <c r="F185" s="2">
        <v>5</v>
      </c>
      <c r="G185" s="2">
        <f t="shared" si="13"/>
        <v>0.11522248027296911</v>
      </c>
      <c r="H185" s="2">
        <f t="shared" si="14"/>
        <v>3.0999641220517877</v>
      </c>
    </row>
    <row r="186" spans="1:8" x14ac:dyDescent="0.3">
      <c r="A186" s="2">
        <v>36720</v>
      </c>
      <c r="B186">
        <v>0.87631827528080897</v>
      </c>
      <c r="C186" s="15">
        <f t="shared" si="10"/>
        <v>0.9736869725342322</v>
      </c>
      <c r="D186" s="15">
        <f t="shared" si="11"/>
        <v>10</v>
      </c>
      <c r="E186" s="2">
        <f t="shared" si="12"/>
        <v>5.1315651373288391</v>
      </c>
      <c r="F186" s="2">
        <v>5</v>
      </c>
      <c r="G186" s="2">
        <f t="shared" si="13"/>
        <v>0.13156513732883912</v>
      </c>
      <c r="H186" s="2">
        <f t="shared" si="14"/>
        <v>2.9705167361879998</v>
      </c>
    </row>
    <row r="187" spans="1:8" x14ac:dyDescent="0.3">
      <c r="A187" s="2">
        <v>36920</v>
      </c>
      <c r="B187">
        <v>0.89731762718707009</v>
      </c>
      <c r="C187" s="15">
        <f t="shared" si="10"/>
        <v>0.99701958576341121</v>
      </c>
      <c r="D187" s="15">
        <f t="shared" si="11"/>
        <v>10</v>
      </c>
      <c r="E187" s="2">
        <f t="shared" si="12"/>
        <v>5.0149020711829442</v>
      </c>
      <c r="F187" s="2">
        <v>5</v>
      </c>
      <c r="G187" s="2">
        <f t="shared" si="13"/>
        <v>1.4902071182944177E-2</v>
      </c>
      <c r="H187" s="2">
        <f t="shared" si="14"/>
        <v>5.1255217836058087</v>
      </c>
    </row>
    <row r="188" spans="1:8" x14ac:dyDescent="0.3">
      <c r="A188" s="2">
        <v>37120</v>
      </c>
      <c r="B188">
        <v>0.89413771314275414</v>
      </c>
      <c r="C188" s="15">
        <f t="shared" si="10"/>
        <v>0.99348634793639345</v>
      </c>
      <c r="D188" s="15">
        <f t="shared" si="11"/>
        <v>10</v>
      </c>
      <c r="E188" s="2">
        <f t="shared" si="12"/>
        <v>5.0325682603180324</v>
      </c>
      <c r="F188" s="2">
        <v>5</v>
      </c>
      <c r="G188" s="2">
        <f t="shared" si="13"/>
        <v>3.2568260318032394E-2</v>
      </c>
      <c r="H188" s="2">
        <f t="shared" si="14"/>
        <v>4.3472003365298795</v>
      </c>
    </row>
    <row r="189" spans="1:8" x14ac:dyDescent="0.3">
      <c r="A189" s="2">
        <v>37320</v>
      </c>
      <c r="B189">
        <v>0.87812687566896486</v>
      </c>
      <c r="C189" s="15">
        <f t="shared" si="10"/>
        <v>0.97569652852107203</v>
      </c>
      <c r="D189" s="15">
        <f t="shared" si="11"/>
        <v>10</v>
      </c>
      <c r="E189" s="2">
        <f t="shared" si="12"/>
        <v>5.12151735739464</v>
      </c>
      <c r="F189" s="2">
        <v>5</v>
      </c>
      <c r="G189" s="2">
        <f t="shared" si="13"/>
        <v>0.12151735739463998</v>
      </c>
      <c r="H189" s="2">
        <f t="shared" si="14"/>
        <v>3.0480017406417934</v>
      </c>
    </row>
    <row r="190" spans="1:8" x14ac:dyDescent="0.3">
      <c r="A190" s="2">
        <v>37520</v>
      </c>
      <c r="B190">
        <v>0.88495681715095031</v>
      </c>
      <c r="C190" s="15">
        <f t="shared" si="10"/>
        <v>0.98328535238994474</v>
      </c>
      <c r="D190" s="15">
        <f t="shared" si="11"/>
        <v>10</v>
      </c>
      <c r="E190" s="2">
        <f t="shared" si="12"/>
        <v>5.0835732380502758</v>
      </c>
      <c r="F190" s="2">
        <v>5</v>
      </c>
      <c r="G190" s="2">
        <f t="shared" si="13"/>
        <v>8.3573238050275833E-2</v>
      </c>
      <c r="H190" s="2">
        <f t="shared" si="14"/>
        <v>3.4148991562386426</v>
      </c>
    </row>
    <row r="191" spans="1:8" x14ac:dyDescent="0.3">
      <c r="A191" s="2">
        <v>37720</v>
      </c>
      <c r="B191">
        <v>0.84846400733608451</v>
      </c>
      <c r="C191" s="15">
        <f t="shared" si="10"/>
        <v>0.94273778592898272</v>
      </c>
      <c r="D191" s="15">
        <f t="shared" si="11"/>
        <v>10</v>
      </c>
      <c r="E191" s="2">
        <f t="shared" si="12"/>
        <v>5.2863110703550866</v>
      </c>
      <c r="F191" s="2">
        <v>5</v>
      </c>
      <c r="G191" s="2">
        <f t="shared" si="13"/>
        <v>0.28631107035508663</v>
      </c>
      <c r="H191" s="2">
        <f t="shared" si="14"/>
        <v>2.2226498825080796</v>
      </c>
    </row>
    <row r="192" spans="1:8" x14ac:dyDescent="0.3">
      <c r="A192" s="2">
        <v>37920</v>
      </c>
      <c r="B192">
        <v>0.88552118973424476</v>
      </c>
      <c r="C192" s="15">
        <f t="shared" si="10"/>
        <v>0.98391243303804976</v>
      </c>
      <c r="D192" s="15">
        <f t="shared" si="11"/>
        <v>10</v>
      </c>
      <c r="E192" s="2">
        <f t="shared" si="12"/>
        <v>5.080437834809751</v>
      </c>
      <c r="F192" s="2">
        <v>5</v>
      </c>
      <c r="G192" s="2">
        <f t="shared" si="13"/>
        <v>8.0437834809750974E-2</v>
      </c>
      <c r="H192" s="2">
        <f t="shared" si="14"/>
        <v>3.4525208965466199</v>
      </c>
    </row>
    <row r="193" spans="1:8" x14ac:dyDescent="0.3">
      <c r="A193" s="2">
        <v>38120</v>
      </c>
      <c r="B193">
        <v>0.89037750713433994</v>
      </c>
      <c r="C193" s="15">
        <f t="shared" si="10"/>
        <v>0.9893083412603777</v>
      </c>
      <c r="D193" s="15">
        <f t="shared" si="11"/>
        <v>10</v>
      </c>
      <c r="E193" s="2">
        <f t="shared" si="12"/>
        <v>5.0534582936981112</v>
      </c>
      <c r="F193" s="2">
        <v>5</v>
      </c>
      <c r="G193" s="2">
        <f t="shared" si="13"/>
        <v>5.345829369811117E-2</v>
      </c>
      <c r="H193" s="2">
        <f t="shared" si="14"/>
        <v>3.855779125122234</v>
      </c>
    </row>
    <row r="194" spans="1:8" x14ac:dyDescent="0.3">
      <c r="A194" s="2">
        <v>38320</v>
      </c>
      <c r="B194">
        <v>0.88404145346140173</v>
      </c>
      <c r="C194" s="15">
        <f t="shared" si="10"/>
        <v>0.98226828162377966</v>
      </c>
      <c r="D194" s="15">
        <f t="shared" si="11"/>
        <v>10</v>
      </c>
      <c r="E194" s="2">
        <f t="shared" si="12"/>
        <v>5.088658591881102</v>
      </c>
      <c r="F194" s="2">
        <v>5</v>
      </c>
      <c r="G194" s="2">
        <f t="shared" si="13"/>
        <v>8.8658591881102033E-2</v>
      </c>
      <c r="H194" s="2">
        <f t="shared" si="14"/>
        <v>3.3568294093551256</v>
      </c>
    </row>
    <row r="195" spans="1:8" x14ac:dyDescent="0.3">
      <c r="A195" s="2">
        <v>38520</v>
      </c>
      <c r="B195">
        <v>0.88349863039576848</v>
      </c>
      <c r="C195" s="15">
        <f t="shared" ref="C195:C258" si="15">B195/$J$27</f>
        <v>0.98166514488418721</v>
      </c>
      <c r="D195" s="15">
        <f t="shared" ref="D195:D258" si="16">$J$28</f>
        <v>10</v>
      </c>
      <c r="E195" s="2">
        <f t="shared" si="12"/>
        <v>5.0916742755790638</v>
      </c>
      <c r="F195" s="2">
        <v>5</v>
      </c>
      <c r="G195" s="2">
        <f t="shared" si="13"/>
        <v>9.1674275579063824E-2</v>
      </c>
      <c r="H195" s="2">
        <f t="shared" si="14"/>
        <v>3.3239729973253502</v>
      </c>
    </row>
    <row r="196" spans="1:8" x14ac:dyDescent="0.3">
      <c r="A196" s="2">
        <v>38720</v>
      </c>
      <c r="B196">
        <v>0.88005596130570252</v>
      </c>
      <c r="C196" s="15">
        <f t="shared" si="15"/>
        <v>0.97783995700633608</v>
      </c>
      <c r="D196" s="15">
        <f t="shared" si="16"/>
        <v>10</v>
      </c>
      <c r="E196" s="2">
        <f t="shared" ref="E196:E259" si="17">D196-(F196*C196)</f>
        <v>5.1108002149683198</v>
      </c>
      <c r="F196" s="2">
        <v>5</v>
      </c>
      <c r="G196" s="2">
        <f t="shared" ref="G196:G259" si="18">F196-(F196*C196)</f>
        <v>0.11080021496831982</v>
      </c>
      <c r="H196" s="2">
        <f t="shared" ref="H196:H259" si="19">LN((F196*E196)/(D196*G196))</f>
        <v>3.1382353737602093</v>
      </c>
    </row>
    <row r="197" spans="1:8" x14ac:dyDescent="0.3">
      <c r="A197" s="2">
        <v>38920</v>
      </c>
      <c r="B197">
        <v>0.88361822045643534</v>
      </c>
      <c r="C197" s="15">
        <f t="shared" si="15"/>
        <v>0.98179802272937255</v>
      </c>
      <c r="D197" s="15">
        <f t="shared" si="16"/>
        <v>10</v>
      </c>
      <c r="E197" s="2">
        <f t="shared" si="17"/>
        <v>5.0910098863531372</v>
      </c>
      <c r="F197" s="2">
        <v>5</v>
      </c>
      <c r="G197" s="2">
        <f t="shared" si="18"/>
        <v>9.1009886353137226E-2</v>
      </c>
      <c r="H197" s="2">
        <f t="shared" si="19"/>
        <v>3.3311161734089674</v>
      </c>
    </row>
    <row r="198" spans="1:8" x14ac:dyDescent="0.3">
      <c r="A198" s="2">
        <v>39120</v>
      </c>
      <c r="B198">
        <v>0.89123741327039774</v>
      </c>
      <c r="C198" s="15">
        <f t="shared" si="15"/>
        <v>0.99026379252266417</v>
      </c>
      <c r="D198" s="15">
        <f t="shared" si="16"/>
        <v>10</v>
      </c>
      <c r="E198" s="2">
        <f t="shared" si="17"/>
        <v>5.0486810373866788</v>
      </c>
      <c r="F198" s="2">
        <v>5</v>
      </c>
      <c r="G198" s="2">
        <f t="shared" si="18"/>
        <v>4.8681037386678838E-2</v>
      </c>
      <c r="H198" s="2">
        <f t="shared" si="19"/>
        <v>3.948445548661875</v>
      </c>
    </row>
    <row r="199" spans="1:8" x14ac:dyDescent="0.3">
      <c r="A199" s="2">
        <v>39320</v>
      </c>
      <c r="B199">
        <v>0.87292666527555585</v>
      </c>
      <c r="C199" s="15">
        <f t="shared" si="15"/>
        <v>0.96991851697283982</v>
      </c>
      <c r="D199" s="15">
        <f t="shared" si="16"/>
        <v>10</v>
      </c>
      <c r="E199" s="2">
        <f t="shared" si="17"/>
        <v>5.1504074151358008</v>
      </c>
      <c r="F199" s="2">
        <v>5</v>
      </c>
      <c r="G199" s="2">
        <f t="shared" si="18"/>
        <v>0.1504074151358008</v>
      </c>
      <c r="H199" s="2">
        <f t="shared" si="19"/>
        <v>2.8403362066389026</v>
      </c>
    </row>
    <row r="200" spans="1:8" x14ac:dyDescent="0.3">
      <c r="A200" s="2">
        <v>39520</v>
      </c>
      <c r="B200">
        <v>0.90456482274039873</v>
      </c>
      <c r="C200" s="15">
        <f t="shared" si="15"/>
        <v>1.0050720252671097</v>
      </c>
      <c r="D200" s="15">
        <f t="shared" si="16"/>
        <v>10</v>
      </c>
      <c r="E200" s="2">
        <f t="shared" si="17"/>
        <v>4.9746398736644517</v>
      </c>
      <c r="F200" s="2">
        <v>5</v>
      </c>
      <c r="G200" s="2">
        <f t="shared" si="18"/>
        <v>-2.5360126335548294E-2</v>
      </c>
      <c r="H200" s="2" t="e">
        <f t="shared" si="19"/>
        <v>#NUM!</v>
      </c>
    </row>
    <row r="201" spans="1:8" x14ac:dyDescent="0.3">
      <c r="A201" s="2">
        <v>39720</v>
      </c>
      <c r="B201">
        <v>0.89645594253363714</v>
      </c>
      <c r="C201" s="15">
        <f t="shared" si="15"/>
        <v>0.99606215837070788</v>
      </c>
      <c r="D201" s="15">
        <f t="shared" si="16"/>
        <v>10</v>
      </c>
      <c r="E201" s="2">
        <f t="shared" si="17"/>
        <v>5.0196892081464606</v>
      </c>
      <c r="F201" s="2">
        <v>5</v>
      </c>
      <c r="G201" s="2">
        <f t="shared" si="18"/>
        <v>1.9689208146460579E-2</v>
      </c>
      <c r="H201" s="2">
        <f t="shared" si="19"/>
        <v>4.8479054436645006</v>
      </c>
    </row>
    <row r="202" spans="1:8" x14ac:dyDescent="0.3">
      <c r="A202" s="2">
        <v>39920</v>
      </c>
      <c r="B202">
        <v>0.89958527112635467</v>
      </c>
      <c r="C202" s="15">
        <f t="shared" si="15"/>
        <v>0.99953919014039405</v>
      </c>
      <c r="D202" s="15">
        <f t="shared" si="16"/>
        <v>10</v>
      </c>
      <c r="E202" s="2">
        <f t="shared" si="17"/>
        <v>5.0023040492980293</v>
      </c>
      <c r="F202" s="2">
        <v>5</v>
      </c>
      <c r="G202" s="2">
        <f t="shared" si="18"/>
        <v>2.3040492980292981E-3</v>
      </c>
      <c r="H202" s="2">
        <f t="shared" si="19"/>
        <v>6.9898385752567966</v>
      </c>
    </row>
    <row r="203" spans="1:8" x14ac:dyDescent="0.3">
      <c r="A203" s="2">
        <v>40120</v>
      </c>
      <c r="B203">
        <v>0.87722566952351644</v>
      </c>
      <c r="C203" s="15">
        <f t="shared" si="15"/>
        <v>0.97469518835946267</v>
      </c>
      <c r="D203" s="15">
        <f t="shared" si="16"/>
        <v>10</v>
      </c>
      <c r="E203" s="2">
        <f t="shared" si="17"/>
        <v>5.126524058202687</v>
      </c>
      <c r="F203" s="2">
        <v>5</v>
      </c>
      <c r="G203" s="2">
        <f t="shared" si="18"/>
        <v>0.12652405820268697</v>
      </c>
      <c r="H203" s="2">
        <f t="shared" si="19"/>
        <v>3.0086034829436543</v>
      </c>
    </row>
    <row r="204" spans="1:8" x14ac:dyDescent="0.3">
      <c r="A204" s="2">
        <v>40320</v>
      </c>
      <c r="B204">
        <v>0.86664925077283017</v>
      </c>
      <c r="C204" s="15">
        <f t="shared" si="15"/>
        <v>0.96294361196981126</v>
      </c>
      <c r="D204" s="15">
        <f t="shared" si="16"/>
        <v>10</v>
      </c>
      <c r="E204" s="2">
        <f t="shared" si="17"/>
        <v>5.1852819401509436</v>
      </c>
      <c r="F204" s="2">
        <v>5</v>
      </c>
      <c r="G204" s="2">
        <f t="shared" si="18"/>
        <v>0.18528194015094357</v>
      </c>
      <c r="H204" s="2">
        <f t="shared" si="19"/>
        <v>2.6385536489558108</v>
      </c>
    </row>
    <row r="205" spans="1:8" x14ac:dyDescent="0.3">
      <c r="A205" s="2">
        <v>40520</v>
      </c>
      <c r="B205">
        <v>0.87385095762282705</v>
      </c>
      <c r="C205" s="15">
        <f t="shared" si="15"/>
        <v>0.97094550846980776</v>
      </c>
      <c r="D205" s="15">
        <f t="shared" si="16"/>
        <v>10</v>
      </c>
      <c r="E205" s="2">
        <f t="shared" si="17"/>
        <v>5.145272457650961</v>
      </c>
      <c r="F205" s="2">
        <v>5</v>
      </c>
      <c r="G205" s="2">
        <f t="shared" si="18"/>
        <v>0.14527245765096097</v>
      </c>
      <c r="H205" s="2">
        <f t="shared" si="19"/>
        <v>2.8740754245612279</v>
      </c>
    </row>
    <row r="206" spans="1:8" x14ac:dyDescent="0.3">
      <c r="A206" s="2">
        <v>40720</v>
      </c>
      <c r="B206">
        <v>0.88142332461491069</v>
      </c>
      <c r="C206" s="15">
        <f t="shared" si="15"/>
        <v>0.97935924957212295</v>
      </c>
      <c r="D206" s="15">
        <f t="shared" si="16"/>
        <v>10</v>
      </c>
      <c r="E206" s="2">
        <f t="shared" si="17"/>
        <v>5.1032037521393852</v>
      </c>
      <c r="F206" s="2">
        <v>5</v>
      </c>
      <c r="G206" s="2">
        <f t="shared" si="18"/>
        <v>0.10320375213938515</v>
      </c>
      <c r="H206" s="2">
        <f t="shared" si="19"/>
        <v>3.2077714172934928</v>
      </c>
    </row>
    <row r="207" spans="1:8" x14ac:dyDescent="0.3">
      <c r="A207" s="2">
        <v>40920</v>
      </c>
      <c r="B207">
        <v>0.86798685925083041</v>
      </c>
      <c r="C207" s="15">
        <f t="shared" si="15"/>
        <v>0.96442984361203377</v>
      </c>
      <c r="D207" s="15">
        <f t="shared" si="16"/>
        <v>10</v>
      </c>
      <c r="E207" s="2">
        <f t="shared" si="17"/>
        <v>5.1778507819398314</v>
      </c>
      <c r="F207" s="2">
        <v>5</v>
      </c>
      <c r="G207" s="2">
        <f t="shared" si="18"/>
        <v>0.17785078193983139</v>
      </c>
      <c r="H207" s="2">
        <f t="shared" si="19"/>
        <v>2.67805326662423</v>
      </c>
    </row>
    <row r="208" spans="1:8" x14ac:dyDescent="0.3">
      <c r="A208" s="2">
        <v>41120</v>
      </c>
      <c r="B208">
        <v>0.86297144200908826</v>
      </c>
      <c r="C208" s="15">
        <f t="shared" si="15"/>
        <v>0.95885715778787584</v>
      </c>
      <c r="D208" s="15">
        <f t="shared" si="16"/>
        <v>10</v>
      </c>
      <c r="E208" s="2">
        <f t="shared" si="17"/>
        <v>5.2057142110606209</v>
      </c>
      <c r="F208" s="2">
        <v>5</v>
      </c>
      <c r="G208" s="2">
        <f t="shared" si="18"/>
        <v>0.20571421106062093</v>
      </c>
      <c r="H208" s="2">
        <f t="shared" si="19"/>
        <v>2.5378771268030134</v>
      </c>
    </row>
    <row r="209" spans="1:8" x14ac:dyDescent="0.3">
      <c r="A209" s="2">
        <v>41320</v>
      </c>
      <c r="B209">
        <v>0.8773180249621052</v>
      </c>
      <c r="C209" s="15">
        <f t="shared" si="15"/>
        <v>0.97479780551345019</v>
      </c>
      <c r="D209" s="15">
        <f t="shared" si="16"/>
        <v>10</v>
      </c>
      <c r="E209" s="2">
        <f t="shared" si="17"/>
        <v>5.1260109724327494</v>
      </c>
      <c r="F209" s="2">
        <v>5</v>
      </c>
      <c r="G209" s="2">
        <f t="shared" si="18"/>
        <v>0.12601097243274939</v>
      </c>
      <c r="H209" s="2">
        <f t="shared" si="19"/>
        <v>3.012566880947011</v>
      </c>
    </row>
    <row r="210" spans="1:8" x14ac:dyDescent="0.3">
      <c r="A210" s="2">
        <v>41520</v>
      </c>
      <c r="B210">
        <v>0.89810037992401526</v>
      </c>
      <c r="C210" s="15">
        <f t="shared" si="15"/>
        <v>0.99788931102668355</v>
      </c>
      <c r="D210" s="15">
        <f t="shared" si="16"/>
        <v>10</v>
      </c>
      <c r="E210" s="2">
        <f t="shared" si="17"/>
        <v>5.0105534448665825</v>
      </c>
      <c r="F210" s="2">
        <v>5</v>
      </c>
      <c r="G210" s="2">
        <f t="shared" si="18"/>
        <v>1.0553444866582495E-2</v>
      </c>
      <c r="H210" s="2">
        <f t="shared" si="19"/>
        <v>5.469702141193383</v>
      </c>
    </row>
    <row r="211" spans="1:8" x14ac:dyDescent="0.3">
      <c r="A211" s="2">
        <v>41720</v>
      </c>
      <c r="B211">
        <v>0.89305937399009894</v>
      </c>
      <c r="C211" s="15">
        <f t="shared" si="15"/>
        <v>0.99228819332233209</v>
      </c>
      <c r="D211" s="15">
        <f t="shared" si="16"/>
        <v>10</v>
      </c>
      <c r="E211" s="2">
        <f t="shared" si="17"/>
        <v>5.0385590333883394</v>
      </c>
      <c r="F211" s="2">
        <v>5</v>
      </c>
      <c r="G211" s="2">
        <f t="shared" si="18"/>
        <v>3.8559033388339436E-2</v>
      </c>
      <c r="H211" s="2">
        <f t="shared" si="19"/>
        <v>4.1795378318544358</v>
      </c>
    </row>
    <row r="212" spans="1:8" x14ac:dyDescent="0.3">
      <c r="A212" s="2">
        <v>41920</v>
      </c>
      <c r="B212">
        <v>0.86554804816977537</v>
      </c>
      <c r="C212" s="15">
        <f t="shared" si="15"/>
        <v>0.96172005352197265</v>
      </c>
      <c r="D212" s="15">
        <f t="shared" si="16"/>
        <v>10</v>
      </c>
      <c r="E212" s="2">
        <f t="shared" si="17"/>
        <v>5.1913997323901366</v>
      </c>
      <c r="F212" s="2">
        <v>5</v>
      </c>
      <c r="G212" s="2">
        <f t="shared" si="18"/>
        <v>0.19139973239013663</v>
      </c>
      <c r="H212" s="2">
        <f t="shared" si="19"/>
        <v>2.607247376346522</v>
      </c>
    </row>
    <row r="213" spans="1:8" x14ac:dyDescent="0.3">
      <c r="A213" s="2">
        <v>42120</v>
      </c>
      <c r="B213">
        <v>0.8918741243417263</v>
      </c>
      <c r="C213" s="15">
        <f t="shared" si="15"/>
        <v>0.99097124926858471</v>
      </c>
      <c r="D213" s="15">
        <f t="shared" si="16"/>
        <v>10</v>
      </c>
      <c r="E213" s="2">
        <f t="shared" si="17"/>
        <v>5.0451437536570767</v>
      </c>
      <c r="F213" s="2">
        <v>5</v>
      </c>
      <c r="G213" s="2">
        <f t="shared" si="18"/>
        <v>4.514375365707668E-2</v>
      </c>
      <c r="H213" s="2">
        <f t="shared" si="19"/>
        <v>4.0231823222780729</v>
      </c>
    </row>
    <row r="214" spans="1:8" x14ac:dyDescent="0.3">
      <c r="A214" s="2">
        <v>42320</v>
      </c>
      <c r="B214">
        <v>0.89278369854501538</v>
      </c>
      <c r="C214" s="15">
        <f t="shared" si="15"/>
        <v>0.99198188727223924</v>
      </c>
      <c r="D214" s="15">
        <f t="shared" si="16"/>
        <v>10</v>
      </c>
      <c r="E214" s="2">
        <f t="shared" si="17"/>
        <v>5.0400905636388043</v>
      </c>
      <c r="F214" s="2">
        <v>5</v>
      </c>
      <c r="G214" s="2">
        <f t="shared" si="18"/>
        <v>4.0090563638804255E-2</v>
      </c>
      <c r="H214" s="2">
        <f t="shared" si="19"/>
        <v>4.1408911634277992</v>
      </c>
    </row>
    <row r="215" spans="1:8" x14ac:dyDescent="0.3">
      <c r="A215" s="2">
        <v>42520</v>
      </c>
      <c r="B215">
        <v>0.92135679465332532</v>
      </c>
      <c r="C215" s="15">
        <f t="shared" si="15"/>
        <v>1.0237297718370282</v>
      </c>
      <c r="D215" s="15">
        <f t="shared" si="16"/>
        <v>10</v>
      </c>
      <c r="E215" s="2">
        <f t="shared" si="17"/>
        <v>4.8813511408148589</v>
      </c>
      <c r="F215" s="2">
        <v>5</v>
      </c>
      <c r="G215" s="2">
        <f t="shared" si="18"/>
        <v>-0.11864885918514112</v>
      </c>
      <c r="H215" s="2" t="e">
        <f t="shared" si="19"/>
        <v>#NUM!</v>
      </c>
    </row>
    <row r="216" spans="1:8" x14ac:dyDescent="0.3">
      <c r="A216" s="2">
        <v>42720</v>
      </c>
      <c r="B216">
        <v>0.87122908299289736</v>
      </c>
      <c r="C216" s="15">
        <f t="shared" si="15"/>
        <v>0.96803231443655258</v>
      </c>
      <c r="D216" s="15">
        <f t="shared" si="16"/>
        <v>10</v>
      </c>
      <c r="E216" s="2">
        <f t="shared" si="17"/>
        <v>5.1598384278172373</v>
      </c>
      <c r="F216" s="2">
        <v>5</v>
      </c>
      <c r="G216" s="2">
        <f t="shared" si="18"/>
        <v>0.15983842781723734</v>
      </c>
      <c r="H216" s="2">
        <f t="shared" si="19"/>
        <v>2.7813498861132735</v>
      </c>
    </row>
    <row r="217" spans="1:8" x14ac:dyDescent="0.3">
      <c r="A217" s="2">
        <v>42920</v>
      </c>
      <c r="B217">
        <v>0.87643753417230652</v>
      </c>
      <c r="C217" s="15">
        <f t="shared" si="15"/>
        <v>0.97381948241367389</v>
      </c>
      <c r="D217" s="15">
        <f t="shared" si="16"/>
        <v>10</v>
      </c>
      <c r="E217" s="2">
        <f t="shared" si="17"/>
        <v>5.1309025879316303</v>
      </c>
      <c r="F217" s="2">
        <v>5</v>
      </c>
      <c r="G217" s="2">
        <f t="shared" si="18"/>
        <v>0.13090258793163034</v>
      </c>
      <c r="H217" s="2">
        <f t="shared" si="19"/>
        <v>2.9754362421797604</v>
      </c>
    </row>
    <row r="218" spans="1:8" x14ac:dyDescent="0.3">
      <c r="A218" s="2">
        <v>43120</v>
      </c>
      <c r="B218">
        <v>0.86584229538746826</v>
      </c>
      <c r="C218" s="15">
        <f t="shared" si="15"/>
        <v>0.9620469948749647</v>
      </c>
      <c r="D218" s="15">
        <f t="shared" si="16"/>
        <v>10</v>
      </c>
      <c r="E218" s="2">
        <f t="shared" si="17"/>
        <v>5.1897650256251762</v>
      </c>
      <c r="F218" s="2">
        <v>5</v>
      </c>
      <c r="G218" s="2">
        <f t="shared" si="18"/>
        <v>0.18976502562517616</v>
      </c>
      <c r="H218" s="2">
        <f t="shared" si="19"/>
        <v>2.6155099205579542</v>
      </c>
    </row>
    <row r="219" spans="1:8" x14ac:dyDescent="0.3">
      <c r="A219" s="2">
        <v>43320</v>
      </c>
      <c r="B219">
        <v>0.87087481967825819</v>
      </c>
      <c r="C219" s="15">
        <f t="shared" si="15"/>
        <v>0.96763868853139801</v>
      </c>
      <c r="D219" s="15">
        <f t="shared" si="16"/>
        <v>10</v>
      </c>
      <c r="E219" s="2">
        <f t="shared" si="17"/>
        <v>5.1618065573430103</v>
      </c>
      <c r="F219" s="2">
        <v>5</v>
      </c>
      <c r="G219" s="2">
        <f t="shared" si="18"/>
        <v>0.1618065573430103</v>
      </c>
      <c r="H219" s="2">
        <f t="shared" si="19"/>
        <v>2.7694931933912987</v>
      </c>
    </row>
    <row r="220" spans="1:8" x14ac:dyDescent="0.3">
      <c r="A220" s="2">
        <v>43520</v>
      </c>
      <c r="B220">
        <v>0.84362163894310593</v>
      </c>
      <c r="C220" s="15">
        <f t="shared" si="15"/>
        <v>0.93735737660345098</v>
      </c>
      <c r="D220" s="15">
        <f t="shared" si="16"/>
        <v>10</v>
      </c>
      <c r="E220" s="2">
        <f t="shared" si="17"/>
        <v>5.3132131169827455</v>
      </c>
      <c r="F220" s="2">
        <v>5</v>
      </c>
      <c r="G220" s="2">
        <f t="shared" si="18"/>
        <v>0.31321311698274545</v>
      </c>
      <c r="H220" s="2">
        <f t="shared" si="19"/>
        <v>2.1379210136770901</v>
      </c>
    </row>
    <row r="221" spans="1:8" x14ac:dyDescent="0.3">
      <c r="A221" s="2">
        <v>43720</v>
      </c>
      <c r="B221">
        <v>0.90106528596084035</v>
      </c>
      <c r="C221" s="15">
        <f t="shared" si="15"/>
        <v>1.0011836510676004</v>
      </c>
      <c r="D221" s="15">
        <f t="shared" si="16"/>
        <v>10</v>
      </c>
      <c r="E221" s="2">
        <f t="shared" si="17"/>
        <v>4.9940817446619974</v>
      </c>
      <c r="F221" s="2">
        <v>5</v>
      </c>
      <c r="G221" s="2">
        <f t="shared" si="18"/>
        <v>-5.9182553380026093E-3</v>
      </c>
      <c r="H221" s="2" t="e">
        <f t="shared" si="19"/>
        <v>#NUM!</v>
      </c>
    </row>
    <row r="222" spans="1:8" x14ac:dyDescent="0.3">
      <c r="A222" s="2">
        <v>43920</v>
      </c>
      <c r="B222">
        <v>0.86057644681885304</v>
      </c>
      <c r="C222" s="15">
        <f t="shared" si="15"/>
        <v>0.95619605202094782</v>
      </c>
      <c r="D222" s="15">
        <f t="shared" si="16"/>
        <v>10</v>
      </c>
      <c r="E222" s="2">
        <f t="shared" si="17"/>
        <v>5.2190197398952609</v>
      </c>
      <c r="F222" s="2">
        <v>5</v>
      </c>
      <c r="G222" s="2">
        <f t="shared" si="18"/>
        <v>0.21901973989526091</v>
      </c>
      <c r="H222" s="2">
        <f t="shared" si="19"/>
        <v>2.4777558311275358</v>
      </c>
    </row>
    <row r="223" spans="1:8" x14ac:dyDescent="0.3">
      <c r="A223" s="2">
        <v>44120</v>
      </c>
      <c r="B223">
        <v>0.91904600811907988</v>
      </c>
      <c r="C223" s="15">
        <f t="shared" si="15"/>
        <v>1.0211622312434221</v>
      </c>
      <c r="D223" s="15">
        <f t="shared" si="16"/>
        <v>10</v>
      </c>
      <c r="E223" s="2">
        <f t="shared" si="17"/>
        <v>4.8941888437828895</v>
      </c>
      <c r="F223" s="2">
        <v>5</v>
      </c>
      <c r="G223" s="2">
        <f t="shared" si="18"/>
        <v>-0.10581115621711046</v>
      </c>
      <c r="H223" s="2" t="e">
        <f t="shared" si="19"/>
        <v>#NUM!</v>
      </c>
    </row>
    <row r="224" spans="1:8" x14ac:dyDescent="0.3">
      <c r="A224" s="2">
        <v>44320</v>
      </c>
      <c r="B224">
        <v>0.90105107397446882</v>
      </c>
      <c r="C224" s="15">
        <f t="shared" si="15"/>
        <v>1.001167859971632</v>
      </c>
      <c r="D224" s="15">
        <f t="shared" si="16"/>
        <v>10</v>
      </c>
      <c r="E224" s="2">
        <f t="shared" si="17"/>
        <v>4.9941607001418395</v>
      </c>
      <c r="F224" s="2">
        <v>5</v>
      </c>
      <c r="G224" s="2">
        <f t="shared" si="18"/>
        <v>-5.8392998581604516E-3</v>
      </c>
      <c r="H224" s="2" t="e">
        <f t="shared" si="19"/>
        <v>#NUM!</v>
      </c>
    </row>
    <row r="225" spans="1:8" x14ac:dyDescent="0.3">
      <c r="A225" s="2">
        <v>44520</v>
      </c>
      <c r="B225">
        <v>0.89432617192038344</v>
      </c>
      <c r="C225" s="15">
        <f t="shared" si="15"/>
        <v>0.99369574657820381</v>
      </c>
      <c r="D225" s="15">
        <f t="shared" si="16"/>
        <v>10</v>
      </c>
      <c r="E225" s="2">
        <f t="shared" si="17"/>
        <v>5.0315212671089808</v>
      </c>
      <c r="F225" s="2">
        <v>5</v>
      </c>
      <c r="G225" s="2">
        <f t="shared" si="18"/>
        <v>3.1521267108980844E-2</v>
      </c>
      <c r="H225" s="2">
        <f t="shared" si="19"/>
        <v>4.3796680112578148</v>
      </c>
    </row>
    <row r="226" spans="1:8" x14ac:dyDescent="0.3">
      <c r="A226" s="2">
        <v>44720</v>
      </c>
      <c r="B226">
        <v>0.83962257659818951</v>
      </c>
      <c r="C226" s="15">
        <f t="shared" si="15"/>
        <v>0.93291397399798837</v>
      </c>
      <c r="D226" s="15">
        <f t="shared" si="16"/>
        <v>10</v>
      </c>
      <c r="E226" s="2">
        <f t="shared" si="17"/>
        <v>5.3354301300100584</v>
      </c>
      <c r="F226" s="2">
        <v>5</v>
      </c>
      <c r="G226" s="2">
        <f t="shared" si="18"/>
        <v>0.33543013001005839</v>
      </c>
      <c r="H226" s="2">
        <f t="shared" si="19"/>
        <v>2.0735639256882514</v>
      </c>
    </row>
    <row r="227" spans="1:8" x14ac:dyDescent="0.3">
      <c r="A227" s="2">
        <v>44920</v>
      </c>
      <c r="B227">
        <v>0.88352968352968353</v>
      </c>
      <c r="C227" s="15">
        <f t="shared" si="15"/>
        <v>0.98169964836631496</v>
      </c>
      <c r="D227" s="15">
        <f t="shared" si="16"/>
        <v>10</v>
      </c>
      <c r="E227" s="2">
        <f t="shared" si="17"/>
        <v>5.091501758168425</v>
      </c>
      <c r="F227" s="2">
        <v>5</v>
      </c>
      <c r="G227" s="2">
        <f t="shared" si="18"/>
        <v>9.1501758168424985E-2</v>
      </c>
      <c r="H227" s="2">
        <f t="shared" si="19"/>
        <v>3.3258227393138111</v>
      </c>
    </row>
    <row r="228" spans="1:8" x14ac:dyDescent="0.3">
      <c r="A228" s="2">
        <v>45120</v>
      </c>
      <c r="B228">
        <v>0.87968743262601623</v>
      </c>
      <c r="C228" s="15">
        <f t="shared" si="15"/>
        <v>0.97743048069557359</v>
      </c>
      <c r="D228" s="15">
        <f t="shared" si="16"/>
        <v>10</v>
      </c>
      <c r="E228" s="2">
        <f t="shared" si="17"/>
        <v>5.1128475965221316</v>
      </c>
      <c r="F228" s="2">
        <v>5</v>
      </c>
      <c r="G228" s="2">
        <f t="shared" si="18"/>
        <v>0.11284759652213161</v>
      </c>
      <c r="H228" s="2">
        <f t="shared" si="19"/>
        <v>3.1203264019702837</v>
      </c>
    </row>
    <row r="229" spans="1:8" x14ac:dyDescent="0.3">
      <c r="A229" s="2">
        <v>45320</v>
      </c>
      <c r="B229">
        <v>0.84575839102950034</v>
      </c>
      <c r="C229" s="15">
        <f t="shared" si="15"/>
        <v>0.93973154558833372</v>
      </c>
      <c r="D229" s="15">
        <f t="shared" si="16"/>
        <v>10</v>
      </c>
      <c r="E229" s="2">
        <f t="shared" si="17"/>
        <v>5.3013422720583314</v>
      </c>
      <c r="F229" s="2">
        <v>5</v>
      </c>
      <c r="G229" s="2">
        <f t="shared" si="18"/>
        <v>0.30134227205833142</v>
      </c>
      <c r="H229" s="2">
        <f t="shared" si="19"/>
        <v>2.1743214106000885</v>
      </c>
    </row>
    <row r="230" spans="1:8" x14ac:dyDescent="0.3">
      <c r="A230" s="2">
        <v>45520</v>
      </c>
      <c r="B230">
        <v>0.86703239825525047</v>
      </c>
      <c r="C230" s="15">
        <f t="shared" si="15"/>
        <v>0.96336933139472269</v>
      </c>
      <c r="D230" s="15">
        <f t="shared" si="16"/>
        <v>10</v>
      </c>
      <c r="E230" s="2">
        <f t="shared" si="17"/>
        <v>5.1831533430263868</v>
      </c>
      <c r="F230" s="2">
        <v>5</v>
      </c>
      <c r="G230" s="2">
        <f t="shared" si="18"/>
        <v>0.18315334302638675</v>
      </c>
      <c r="H230" s="2">
        <f t="shared" si="19"/>
        <v>2.6496979809577792</v>
      </c>
    </row>
    <row r="231" spans="1:8" x14ac:dyDescent="0.3">
      <c r="A231" s="2">
        <v>45720</v>
      </c>
      <c r="B231">
        <v>0.87137628536571199</v>
      </c>
      <c r="C231" s="15">
        <f t="shared" si="15"/>
        <v>0.96819587262856888</v>
      </c>
      <c r="D231" s="15">
        <f t="shared" si="16"/>
        <v>10</v>
      </c>
      <c r="E231" s="2">
        <f t="shared" si="17"/>
        <v>5.1590206368571554</v>
      </c>
      <c r="F231" s="2">
        <v>5</v>
      </c>
      <c r="G231" s="2">
        <f t="shared" si="18"/>
        <v>0.1590206368571554</v>
      </c>
      <c r="H231" s="2">
        <f t="shared" si="19"/>
        <v>2.7863208754903788</v>
      </c>
    </row>
    <row r="232" spans="1:8" x14ac:dyDescent="0.3">
      <c r="A232" s="2">
        <v>45920</v>
      </c>
      <c r="B232">
        <v>0.88213090001969408</v>
      </c>
      <c r="C232" s="15">
        <f t="shared" si="15"/>
        <v>0.98014544446632668</v>
      </c>
      <c r="D232" s="15">
        <f t="shared" si="16"/>
        <v>10</v>
      </c>
      <c r="E232" s="2">
        <f t="shared" si="17"/>
        <v>5.0992727776683662</v>
      </c>
      <c r="F232" s="2">
        <v>5</v>
      </c>
      <c r="G232" s="2">
        <f t="shared" si="18"/>
        <v>9.9272777668366174E-2</v>
      </c>
      <c r="H232" s="2">
        <f t="shared" si="19"/>
        <v>3.2458346442164046</v>
      </c>
    </row>
    <row r="233" spans="1:8" x14ac:dyDescent="0.3">
      <c r="A233" s="2">
        <v>46120</v>
      </c>
      <c r="B233">
        <v>0.88148417108945631</v>
      </c>
      <c r="C233" s="15">
        <f t="shared" si="15"/>
        <v>0.97942685676606256</v>
      </c>
      <c r="D233" s="15">
        <f t="shared" si="16"/>
        <v>10</v>
      </c>
      <c r="E233" s="2">
        <f t="shared" si="17"/>
        <v>5.1028657161696875</v>
      </c>
      <c r="F233" s="2">
        <v>5</v>
      </c>
      <c r="G233" s="2">
        <f t="shared" si="18"/>
        <v>0.10286571616968754</v>
      </c>
      <c r="H233" s="2">
        <f t="shared" si="19"/>
        <v>3.2109859743432363</v>
      </c>
    </row>
    <row r="234" spans="1:8" x14ac:dyDescent="0.3">
      <c r="A234" s="2">
        <v>46320</v>
      </c>
      <c r="B234">
        <v>0.87551664204802271</v>
      </c>
      <c r="C234" s="15">
        <f t="shared" si="15"/>
        <v>0.97279626894224747</v>
      </c>
      <c r="D234" s="15">
        <f t="shared" si="16"/>
        <v>10</v>
      </c>
      <c r="E234" s="2">
        <f t="shared" si="17"/>
        <v>5.1360186552887628</v>
      </c>
      <c r="F234" s="2">
        <v>5</v>
      </c>
      <c r="G234" s="2">
        <f t="shared" si="18"/>
        <v>0.13601865528876278</v>
      </c>
      <c r="H234" s="2">
        <f t="shared" si="19"/>
        <v>2.9380942494936879</v>
      </c>
    </row>
    <row r="235" spans="1:8" x14ac:dyDescent="0.3">
      <c r="A235" s="2">
        <v>46520</v>
      </c>
      <c r="B235">
        <v>0.8832904461335247</v>
      </c>
      <c r="C235" s="15">
        <f t="shared" si="15"/>
        <v>0.98143382903724963</v>
      </c>
      <c r="D235" s="15">
        <f t="shared" si="16"/>
        <v>10</v>
      </c>
      <c r="E235" s="2">
        <f t="shared" si="17"/>
        <v>5.0928308548137515</v>
      </c>
      <c r="F235" s="2">
        <v>5</v>
      </c>
      <c r="G235" s="2">
        <f t="shared" si="18"/>
        <v>9.2830854813751529E-2</v>
      </c>
      <c r="H235" s="2">
        <f t="shared" si="19"/>
        <v>3.3116628627185318</v>
      </c>
    </row>
    <row r="236" spans="1:8" x14ac:dyDescent="0.3">
      <c r="A236" s="2">
        <v>46720</v>
      </c>
      <c r="B236">
        <v>0.90892115990793199</v>
      </c>
      <c r="C236" s="15">
        <f t="shared" si="15"/>
        <v>1.0099123998977022</v>
      </c>
      <c r="D236" s="15">
        <f t="shared" si="16"/>
        <v>10</v>
      </c>
      <c r="E236" s="2">
        <f t="shared" si="17"/>
        <v>4.9504380005114887</v>
      </c>
      <c r="F236" s="2">
        <v>5</v>
      </c>
      <c r="G236" s="2">
        <f t="shared" si="18"/>
        <v>-4.9561999488511255E-2</v>
      </c>
      <c r="H236" s="2" t="e">
        <f t="shared" si="19"/>
        <v>#NUM!</v>
      </c>
    </row>
    <row r="237" spans="1:8" x14ac:dyDescent="0.3">
      <c r="A237" s="2">
        <v>46920</v>
      </c>
      <c r="B237">
        <v>0.8837788143483406</v>
      </c>
      <c r="C237" s="15">
        <f t="shared" si="15"/>
        <v>0.98197646038704511</v>
      </c>
      <c r="D237" s="15">
        <f t="shared" si="16"/>
        <v>10</v>
      </c>
      <c r="E237" s="2">
        <f t="shared" si="17"/>
        <v>5.0901176980647742</v>
      </c>
      <c r="F237" s="2">
        <v>5</v>
      </c>
      <c r="G237" s="2">
        <f t="shared" si="18"/>
        <v>9.011769806477421E-2</v>
      </c>
      <c r="H237" s="2">
        <f t="shared" si="19"/>
        <v>3.3407924798720967</v>
      </c>
    </row>
    <row r="238" spans="1:8" x14ac:dyDescent="0.3">
      <c r="A238" s="2">
        <v>47120</v>
      </c>
      <c r="B238">
        <v>0.8527215733581911</v>
      </c>
      <c r="C238" s="15">
        <f t="shared" si="15"/>
        <v>0.94746841484243449</v>
      </c>
      <c r="D238" s="15">
        <f t="shared" si="16"/>
        <v>10</v>
      </c>
      <c r="E238" s="2">
        <f t="shared" si="17"/>
        <v>5.2626579257878277</v>
      </c>
      <c r="F238" s="2">
        <v>5</v>
      </c>
      <c r="G238" s="2">
        <f t="shared" si="18"/>
        <v>0.26265792578782765</v>
      </c>
      <c r="H238" s="2">
        <f t="shared" si="19"/>
        <v>2.304391783452751</v>
      </c>
    </row>
    <row r="239" spans="1:8" x14ac:dyDescent="0.3">
      <c r="A239" s="2">
        <v>47320</v>
      </c>
      <c r="B239">
        <v>0.89359085530430016</v>
      </c>
      <c r="C239" s="15">
        <f t="shared" si="15"/>
        <v>0.99287872811588906</v>
      </c>
      <c r="D239" s="15">
        <f t="shared" si="16"/>
        <v>10</v>
      </c>
      <c r="E239" s="2">
        <f t="shared" si="17"/>
        <v>5.0356063594205551</v>
      </c>
      <c r="F239" s="2">
        <v>5</v>
      </c>
      <c r="G239" s="2">
        <f t="shared" si="18"/>
        <v>3.5606359420555123E-2</v>
      </c>
      <c r="H239" s="2">
        <f t="shared" si="19"/>
        <v>4.2586177889102474</v>
      </c>
    </row>
    <row r="240" spans="1:8" x14ac:dyDescent="0.3">
      <c r="A240" s="2">
        <v>47520</v>
      </c>
      <c r="B240">
        <v>0.8796372974063843</v>
      </c>
      <c r="C240" s="15">
        <f t="shared" si="15"/>
        <v>0.97737477489598257</v>
      </c>
      <c r="D240" s="15">
        <f t="shared" si="16"/>
        <v>10</v>
      </c>
      <c r="E240" s="2">
        <f t="shared" si="17"/>
        <v>5.1131261255200871</v>
      </c>
      <c r="F240" s="2">
        <v>5</v>
      </c>
      <c r="G240" s="2">
        <f t="shared" si="18"/>
        <v>0.11312612552008705</v>
      </c>
      <c r="H240" s="2">
        <f t="shared" si="19"/>
        <v>3.11791573051228</v>
      </c>
    </row>
    <row r="241" spans="1:8" x14ac:dyDescent="0.3">
      <c r="A241" s="2">
        <v>47720</v>
      </c>
      <c r="B241">
        <v>0.90862739111544288</v>
      </c>
      <c r="C241" s="15">
        <f t="shared" si="15"/>
        <v>1.0095859901282698</v>
      </c>
      <c r="D241" s="15">
        <f t="shared" si="16"/>
        <v>10</v>
      </c>
      <c r="E241" s="2">
        <f t="shared" si="17"/>
        <v>4.9520700493586514</v>
      </c>
      <c r="F241" s="2">
        <v>5</v>
      </c>
      <c r="G241" s="2">
        <f t="shared" si="18"/>
        <v>-4.792995064134864E-2</v>
      </c>
      <c r="H241" s="2" t="e">
        <f t="shared" si="19"/>
        <v>#NUM!</v>
      </c>
    </row>
    <row r="242" spans="1:8" x14ac:dyDescent="0.3">
      <c r="A242" s="2">
        <v>47920</v>
      </c>
      <c r="B242">
        <v>0.86198883287745554</v>
      </c>
      <c r="C242" s="15">
        <f t="shared" si="15"/>
        <v>0.95776536986383942</v>
      </c>
      <c r="D242" s="15">
        <f t="shared" si="16"/>
        <v>10</v>
      </c>
      <c r="E242" s="2">
        <f t="shared" si="17"/>
        <v>5.2111731506808026</v>
      </c>
      <c r="F242" s="2">
        <v>5</v>
      </c>
      <c r="G242" s="2">
        <f t="shared" si="18"/>
        <v>0.21117315068080256</v>
      </c>
      <c r="H242" s="2">
        <f t="shared" si="19"/>
        <v>2.5127346854228496</v>
      </c>
    </row>
    <row r="243" spans="1:8" x14ac:dyDescent="0.3">
      <c r="A243" s="2">
        <v>48120</v>
      </c>
      <c r="B243">
        <v>0.90631345634668015</v>
      </c>
      <c r="C243" s="15">
        <f t="shared" si="15"/>
        <v>1.0070149514963112</v>
      </c>
      <c r="D243" s="15">
        <f t="shared" si="16"/>
        <v>10</v>
      </c>
      <c r="E243" s="2">
        <f t="shared" si="17"/>
        <v>4.9649252425184445</v>
      </c>
      <c r="F243" s="2">
        <v>5</v>
      </c>
      <c r="G243" s="2">
        <f t="shared" si="18"/>
        <v>-3.507475748155553E-2</v>
      </c>
      <c r="H243" s="2" t="e">
        <f t="shared" si="19"/>
        <v>#NUM!</v>
      </c>
    </row>
    <row r="244" spans="1:8" x14ac:dyDescent="0.3">
      <c r="A244" s="2">
        <v>48320</v>
      </c>
      <c r="B244">
        <v>0.92790946792099682</v>
      </c>
      <c r="C244" s="15">
        <f t="shared" si="15"/>
        <v>1.0310105199122186</v>
      </c>
      <c r="D244" s="15">
        <f t="shared" si="16"/>
        <v>10</v>
      </c>
      <c r="E244" s="2">
        <f t="shared" si="17"/>
        <v>4.8449474004389073</v>
      </c>
      <c r="F244" s="2">
        <v>5</v>
      </c>
      <c r="G244" s="2">
        <f t="shared" si="18"/>
        <v>-0.15505259956109274</v>
      </c>
      <c r="H244" s="2" t="e">
        <f t="shared" si="19"/>
        <v>#NUM!</v>
      </c>
    </row>
    <row r="245" spans="1:8" x14ac:dyDescent="0.3">
      <c r="A245" s="2">
        <v>48520</v>
      </c>
      <c r="B245">
        <v>0.86006603676579796</v>
      </c>
      <c r="C245" s="15">
        <f t="shared" si="15"/>
        <v>0.95562892973977553</v>
      </c>
      <c r="D245" s="15">
        <f t="shared" si="16"/>
        <v>10</v>
      </c>
      <c r="E245" s="2">
        <f t="shared" si="17"/>
        <v>5.2218553513011221</v>
      </c>
      <c r="F245" s="2">
        <v>5</v>
      </c>
      <c r="G245" s="2">
        <f t="shared" si="18"/>
        <v>0.22185535130112211</v>
      </c>
      <c r="H245" s="2">
        <f t="shared" si="19"/>
        <v>2.465435269657581</v>
      </c>
    </row>
    <row r="246" spans="1:8" x14ac:dyDescent="0.3">
      <c r="A246" s="2">
        <v>48720</v>
      </c>
      <c r="B246">
        <v>0.85748246815410611</v>
      </c>
      <c r="C246" s="15">
        <f t="shared" si="15"/>
        <v>0.95275829794900679</v>
      </c>
      <c r="D246" s="15">
        <f t="shared" si="16"/>
        <v>10</v>
      </c>
      <c r="E246" s="2">
        <f t="shared" si="17"/>
        <v>5.2362085102549658</v>
      </c>
      <c r="F246" s="2">
        <v>5</v>
      </c>
      <c r="G246" s="2">
        <f t="shared" si="18"/>
        <v>0.23620851025496581</v>
      </c>
      <c r="H246" s="2">
        <f t="shared" si="19"/>
        <v>2.4054908351263347</v>
      </c>
    </row>
    <row r="247" spans="1:8" x14ac:dyDescent="0.3">
      <c r="A247" s="2">
        <v>48920</v>
      </c>
      <c r="B247">
        <v>0.90197965552564507</v>
      </c>
      <c r="C247" s="15">
        <f t="shared" si="15"/>
        <v>1.0021996172507168</v>
      </c>
      <c r="D247" s="15">
        <f t="shared" si="16"/>
        <v>10</v>
      </c>
      <c r="E247" s="2">
        <f t="shared" si="17"/>
        <v>4.9890019137464154</v>
      </c>
      <c r="F247" s="2">
        <v>5</v>
      </c>
      <c r="G247" s="2">
        <f t="shared" si="18"/>
        <v>-1.099808625358456E-2</v>
      </c>
      <c r="H247" s="2" t="e">
        <f t="shared" si="19"/>
        <v>#NUM!</v>
      </c>
    </row>
    <row r="248" spans="1:8" x14ac:dyDescent="0.3">
      <c r="A248" s="2">
        <v>49120</v>
      </c>
      <c r="B248">
        <v>0.88091125332729214</v>
      </c>
      <c r="C248" s="15">
        <f t="shared" si="15"/>
        <v>0.97879028147476899</v>
      </c>
      <c r="D248" s="15">
        <f t="shared" si="16"/>
        <v>10</v>
      </c>
      <c r="E248" s="2">
        <f t="shared" si="17"/>
        <v>5.1060485926261547</v>
      </c>
      <c r="F248" s="2">
        <v>5</v>
      </c>
      <c r="G248" s="2">
        <f t="shared" si="18"/>
        <v>0.10604859262615474</v>
      </c>
      <c r="H248" s="2">
        <f t="shared" si="19"/>
        <v>3.1811365238951916</v>
      </c>
    </row>
    <row r="249" spans="1:8" x14ac:dyDescent="0.3">
      <c r="A249" s="2">
        <v>49320</v>
      </c>
      <c r="B249">
        <v>0.87860129706032242</v>
      </c>
      <c r="C249" s="15">
        <f t="shared" si="15"/>
        <v>0.97622366340035827</v>
      </c>
      <c r="D249" s="15">
        <f t="shared" si="16"/>
        <v>10</v>
      </c>
      <c r="E249" s="2">
        <f t="shared" si="17"/>
        <v>5.1188816829982091</v>
      </c>
      <c r="F249" s="2">
        <v>5</v>
      </c>
      <c r="G249" s="2">
        <f t="shared" si="18"/>
        <v>0.11888168299820911</v>
      </c>
      <c r="H249" s="2">
        <f t="shared" si="19"/>
        <v>3.069415354339375</v>
      </c>
    </row>
    <row r="250" spans="1:8" x14ac:dyDescent="0.3">
      <c r="A250" s="2">
        <v>49520</v>
      </c>
      <c r="B250">
        <v>0.88307367625577715</v>
      </c>
      <c r="C250" s="15">
        <f t="shared" si="15"/>
        <v>0.98119297361753011</v>
      </c>
      <c r="D250" s="15">
        <f t="shared" si="16"/>
        <v>10</v>
      </c>
      <c r="E250" s="2">
        <f t="shared" si="17"/>
        <v>5.0940351319123494</v>
      </c>
      <c r="F250" s="2">
        <v>5</v>
      </c>
      <c r="G250" s="2">
        <f t="shared" si="18"/>
        <v>9.4035131912349357E-2</v>
      </c>
      <c r="H250" s="2">
        <f t="shared" si="19"/>
        <v>3.2990099154861285</v>
      </c>
    </row>
    <row r="251" spans="1:8" x14ac:dyDescent="0.3">
      <c r="A251" s="2">
        <v>49720</v>
      </c>
      <c r="B251">
        <v>0.89550987146018024</v>
      </c>
      <c r="C251" s="15">
        <f t="shared" si="15"/>
        <v>0.99501096828908908</v>
      </c>
      <c r="D251" s="15">
        <f t="shared" si="16"/>
        <v>10</v>
      </c>
      <c r="E251" s="2">
        <f t="shared" si="17"/>
        <v>5.024945158554555</v>
      </c>
      <c r="F251" s="2">
        <v>5</v>
      </c>
      <c r="G251" s="2">
        <f t="shared" si="18"/>
        <v>2.4945158554555036E-2</v>
      </c>
      <c r="H251" s="2">
        <f t="shared" si="19"/>
        <v>4.6123428811287228</v>
      </c>
    </row>
    <row r="252" spans="1:8" x14ac:dyDescent="0.3">
      <c r="A252" s="2">
        <v>49920</v>
      </c>
      <c r="B252">
        <v>0.89853689716920393</v>
      </c>
      <c r="C252" s="15">
        <f t="shared" si="15"/>
        <v>0.99837433018800437</v>
      </c>
      <c r="D252" s="15">
        <f t="shared" si="16"/>
        <v>10</v>
      </c>
      <c r="E252" s="2">
        <f t="shared" si="17"/>
        <v>5.0081283490599784</v>
      </c>
      <c r="F252" s="2">
        <v>5</v>
      </c>
      <c r="G252" s="2">
        <f t="shared" si="18"/>
        <v>8.1283490599783903E-3</v>
      </c>
      <c r="H252" s="2">
        <f t="shared" si="19"/>
        <v>5.7303125254121259</v>
      </c>
    </row>
    <row r="253" spans="1:8" x14ac:dyDescent="0.3">
      <c r="A253" s="2">
        <v>50120</v>
      </c>
      <c r="B253">
        <v>0.85539565642143234</v>
      </c>
      <c r="C253" s="15">
        <f t="shared" si="15"/>
        <v>0.95043961824603596</v>
      </c>
      <c r="D253" s="15">
        <f t="shared" si="16"/>
        <v>10</v>
      </c>
      <c r="E253" s="2">
        <f t="shared" si="17"/>
        <v>5.2478019087698202</v>
      </c>
      <c r="F253" s="2">
        <v>5</v>
      </c>
      <c r="G253" s="2">
        <f t="shared" si="18"/>
        <v>0.24780190876982022</v>
      </c>
      <c r="H253" s="2">
        <f t="shared" si="19"/>
        <v>2.35978773127938</v>
      </c>
    </row>
    <row r="254" spans="1:8" x14ac:dyDescent="0.3">
      <c r="A254" s="2">
        <v>50320</v>
      </c>
      <c r="B254">
        <v>0.89154196290338683</v>
      </c>
      <c r="C254" s="15">
        <f t="shared" si="15"/>
        <v>0.99060218100376307</v>
      </c>
      <c r="D254" s="15">
        <f t="shared" si="16"/>
        <v>10</v>
      </c>
      <c r="E254" s="2">
        <f t="shared" si="17"/>
        <v>5.0469890949811846</v>
      </c>
      <c r="F254" s="2">
        <v>5</v>
      </c>
      <c r="G254" s="2">
        <f t="shared" si="18"/>
        <v>4.6989094981184643E-2</v>
      </c>
      <c r="H254" s="2">
        <f t="shared" si="19"/>
        <v>3.9834843919727936</v>
      </c>
    </row>
    <row r="255" spans="1:8" x14ac:dyDescent="0.3">
      <c r="A255" s="2">
        <v>50520</v>
      </c>
      <c r="B255">
        <v>0.87865493241519399</v>
      </c>
      <c r="C255" s="15">
        <f t="shared" si="15"/>
        <v>0.97628325823910445</v>
      </c>
      <c r="D255" s="15">
        <f t="shared" si="16"/>
        <v>10</v>
      </c>
      <c r="E255" s="2">
        <f t="shared" si="17"/>
        <v>5.1185837088044774</v>
      </c>
      <c r="F255" s="2">
        <v>5</v>
      </c>
      <c r="G255" s="2">
        <f t="shared" si="18"/>
        <v>0.11858370880447744</v>
      </c>
      <c r="H255" s="2">
        <f t="shared" si="19"/>
        <v>3.0718667652302427</v>
      </c>
    </row>
    <row r="256" spans="1:8" x14ac:dyDescent="0.3">
      <c r="A256" s="2">
        <v>50720</v>
      </c>
      <c r="B256">
        <v>0.89797135612834833</v>
      </c>
      <c r="C256" s="15">
        <f t="shared" si="15"/>
        <v>0.99774595125372034</v>
      </c>
      <c r="D256" s="15">
        <f t="shared" si="16"/>
        <v>10</v>
      </c>
      <c r="E256" s="2">
        <f t="shared" si="17"/>
        <v>5.0112702437313983</v>
      </c>
      <c r="F256" s="2">
        <v>5</v>
      </c>
      <c r="G256" s="2">
        <f t="shared" si="18"/>
        <v>1.1270243731398288E-2</v>
      </c>
      <c r="H256" s="2">
        <f t="shared" si="19"/>
        <v>5.4041315686618763</v>
      </c>
    </row>
    <row r="257" spans="1:8" x14ac:dyDescent="0.3">
      <c r="A257" s="2">
        <v>50920</v>
      </c>
      <c r="B257">
        <v>0.88647835147024778</v>
      </c>
      <c r="C257" s="15">
        <f t="shared" si="15"/>
        <v>0.98497594607805306</v>
      </c>
      <c r="D257" s="15">
        <f t="shared" si="16"/>
        <v>10</v>
      </c>
      <c r="E257" s="2">
        <f t="shared" si="17"/>
        <v>5.0751202696097346</v>
      </c>
      <c r="F257" s="2">
        <v>5</v>
      </c>
      <c r="G257" s="2">
        <f t="shared" si="18"/>
        <v>7.5120269609734613E-2</v>
      </c>
      <c r="H257" s="2">
        <f t="shared" si="19"/>
        <v>3.5198678975669648</v>
      </c>
    </row>
    <row r="258" spans="1:8" x14ac:dyDescent="0.3">
      <c r="A258" s="2">
        <v>51120</v>
      </c>
      <c r="B258">
        <v>0.88894623062635414</v>
      </c>
      <c r="C258" s="15">
        <f t="shared" si="15"/>
        <v>0.98771803402928238</v>
      </c>
      <c r="D258" s="15">
        <f t="shared" si="16"/>
        <v>10</v>
      </c>
      <c r="E258" s="2">
        <f t="shared" si="17"/>
        <v>5.0614098298535879</v>
      </c>
      <c r="F258" s="2">
        <v>5</v>
      </c>
      <c r="G258" s="2">
        <f t="shared" si="18"/>
        <v>6.1409829853587894E-2</v>
      </c>
      <c r="H258" s="2">
        <f t="shared" si="19"/>
        <v>3.7186832477397207</v>
      </c>
    </row>
    <row r="259" spans="1:8" x14ac:dyDescent="0.3">
      <c r="A259" s="2">
        <v>51320</v>
      </c>
      <c r="B259">
        <v>0.92275426423615325</v>
      </c>
      <c r="C259" s="15">
        <f t="shared" ref="C259:C322" si="20">B259/$J$27</f>
        <v>1.0252825158179479</v>
      </c>
      <c r="D259" s="15">
        <f t="shared" ref="D259:D322" si="21">$J$28</f>
        <v>10</v>
      </c>
      <c r="E259" s="2">
        <f t="shared" si="17"/>
        <v>4.8735874209102601</v>
      </c>
      <c r="F259" s="2">
        <v>5</v>
      </c>
      <c r="G259" s="2">
        <f t="shared" si="18"/>
        <v>-0.12641257908973991</v>
      </c>
      <c r="H259" s="2" t="e">
        <f t="shared" si="19"/>
        <v>#NUM!</v>
      </c>
    </row>
    <row r="260" spans="1:8" x14ac:dyDescent="0.3">
      <c r="A260" s="2">
        <v>51520</v>
      </c>
      <c r="B260">
        <v>0.88330773681043329</v>
      </c>
      <c r="C260" s="15">
        <f t="shared" si="20"/>
        <v>0.98145304090048135</v>
      </c>
      <c r="D260" s="15">
        <f t="shared" si="21"/>
        <v>10</v>
      </c>
      <c r="E260" s="2">
        <f t="shared" ref="E260:E323" si="22">D260-(F260*C260)</f>
        <v>5.0927347954975932</v>
      </c>
      <c r="F260" s="2">
        <v>5</v>
      </c>
      <c r="G260" s="2">
        <f t="shared" ref="G260:G323" si="23">F260-(F260*C260)</f>
        <v>9.2734795497593225E-2</v>
      </c>
      <c r="H260" s="2">
        <f t="shared" ref="H260:H323" si="24">LN((F260*E260)/(D260*G260))</f>
        <v>3.3126793145096869</v>
      </c>
    </row>
    <row r="261" spans="1:8" x14ac:dyDescent="0.3">
      <c r="A261" s="2">
        <v>51720</v>
      </c>
      <c r="B261">
        <v>0.89639076612362212</v>
      </c>
      <c r="C261" s="15">
        <f t="shared" si="20"/>
        <v>0.99598974013735786</v>
      </c>
      <c r="D261" s="15">
        <f t="shared" si="21"/>
        <v>10</v>
      </c>
      <c r="E261" s="2">
        <f t="shared" si="22"/>
        <v>5.0200512993132111</v>
      </c>
      <c r="F261" s="2">
        <v>5</v>
      </c>
      <c r="G261" s="2">
        <f t="shared" si="23"/>
        <v>2.0051299313211146E-2</v>
      </c>
      <c r="H261" s="2">
        <f t="shared" si="24"/>
        <v>4.8297542957559703</v>
      </c>
    </row>
    <row r="262" spans="1:8" x14ac:dyDescent="0.3">
      <c r="A262" s="2">
        <v>51920</v>
      </c>
      <c r="B262">
        <v>0.88198140706924089</v>
      </c>
      <c r="C262" s="15">
        <f t="shared" si="20"/>
        <v>0.97997934118804542</v>
      </c>
      <c r="D262" s="15">
        <f t="shared" si="21"/>
        <v>10</v>
      </c>
      <c r="E262" s="2">
        <f t="shared" si="22"/>
        <v>5.1001032940597728</v>
      </c>
      <c r="F262" s="2">
        <v>5</v>
      </c>
      <c r="G262" s="2">
        <f t="shared" si="23"/>
        <v>0.10010329405977281</v>
      </c>
      <c r="H262" s="2">
        <f t="shared" si="24"/>
        <v>3.237666298214811</v>
      </c>
    </row>
    <row r="263" spans="1:8" x14ac:dyDescent="0.3">
      <c r="A263" s="2">
        <v>52120</v>
      </c>
      <c r="B263">
        <v>0.8962332557340762</v>
      </c>
      <c r="C263" s="15">
        <f t="shared" si="20"/>
        <v>0.99581472859341802</v>
      </c>
      <c r="D263" s="15">
        <f t="shared" si="21"/>
        <v>10</v>
      </c>
      <c r="E263" s="2">
        <f t="shared" si="22"/>
        <v>5.0209263570329101</v>
      </c>
      <c r="F263" s="2">
        <v>5</v>
      </c>
      <c r="G263" s="2">
        <f t="shared" si="23"/>
        <v>2.0926357032910126E-2</v>
      </c>
      <c r="H263" s="2">
        <f t="shared" si="24"/>
        <v>4.7872130818725491</v>
      </c>
    </row>
    <row r="264" spans="1:8" x14ac:dyDescent="0.3">
      <c r="A264" s="2">
        <v>52320</v>
      </c>
      <c r="B264">
        <v>0.87174057005697869</v>
      </c>
      <c r="C264" s="15">
        <f t="shared" si="20"/>
        <v>0.96860063339664293</v>
      </c>
      <c r="D264" s="15">
        <f t="shared" si="21"/>
        <v>10</v>
      </c>
      <c r="E264" s="2">
        <f t="shared" si="22"/>
        <v>5.1569968330167857</v>
      </c>
      <c r="F264" s="2">
        <v>5</v>
      </c>
      <c r="G264" s="2">
        <f t="shared" si="23"/>
        <v>0.15699683301678569</v>
      </c>
      <c r="H264" s="2">
        <f t="shared" si="24"/>
        <v>2.7987368661000995</v>
      </c>
    </row>
    <row r="265" spans="1:8" x14ac:dyDescent="0.3">
      <c r="A265" s="2">
        <v>52520</v>
      </c>
      <c r="B265">
        <v>0.88718898555715586</v>
      </c>
      <c r="C265" s="15">
        <f t="shared" si="20"/>
        <v>0.98576553950795098</v>
      </c>
      <c r="D265" s="15">
        <f t="shared" si="21"/>
        <v>10</v>
      </c>
      <c r="E265" s="2">
        <f t="shared" si="22"/>
        <v>5.0711723024602451</v>
      </c>
      <c r="F265" s="2">
        <v>5</v>
      </c>
      <c r="G265" s="2">
        <f t="shared" si="23"/>
        <v>7.1172302460245085E-2</v>
      </c>
      <c r="H265" s="2">
        <f t="shared" si="24"/>
        <v>3.5730763803182777</v>
      </c>
    </row>
    <row r="266" spans="1:8" x14ac:dyDescent="0.3">
      <c r="A266" s="2">
        <v>52720</v>
      </c>
      <c r="B266">
        <v>0.86506779868490635</v>
      </c>
      <c r="C266" s="15">
        <f t="shared" si="20"/>
        <v>0.96118644298322931</v>
      </c>
      <c r="D266" s="15">
        <f t="shared" si="21"/>
        <v>10</v>
      </c>
      <c r="E266" s="2">
        <f t="shared" si="22"/>
        <v>5.1940677850838535</v>
      </c>
      <c r="F266" s="2">
        <v>5</v>
      </c>
      <c r="G266" s="2">
        <f t="shared" si="23"/>
        <v>0.19406778508385347</v>
      </c>
      <c r="H266" s="2">
        <f t="shared" si="24"/>
        <v>2.5939177565456619</v>
      </c>
    </row>
    <row r="267" spans="1:8" x14ac:dyDescent="0.3">
      <c r="A267" s="2">
        <v>52920</v>
      </c>
      <c r="B267">
        <v>0.87046668409651151</v>
      </c>
      <c r="C267" s="15">
        <f t="shared" si="20"/>
        <v>0.96718520455167944</v>
      </c>
      <c r="D267" s="15">
        <f t="shared" si="21"/>
        <v>10</v>
      </c>
      <c r="E267" s="2">
        <f t="shared" si="22"/>
        <v>5.1640739772416024</v>
      </c>
      <c r="F267" s="2">
        <v>5</v>
      </c>
      <c r="G267" s="2">
        <f t="shared" si="23"/>
        <v>0.16407397724160244</v>
      </c>
      <c r="H267" s="2">
        <f t="shared" si="24"/>
        <v>2.7560164900142712</v>
      </c>
    </row>
    <row r="268" spans="1:8" x14ac:dyDescent="0.3">
      <c r="A268" s="2">
        <v>53120</v>
      </c>
      <c r="B268">
        <v>0.88298785723046747</v>
      </c>
      <c r="C268" s="15">
        <f t="shared" si="20"/>
        <v>0.98109761914496385</v>
      </c>
      <c r="D268" s="15">
        <f t="shared" si="21"/>
        <v>10</v>
      </c>
      <c r="E268" s="2">
        <f t="shared" si="22"/>
        <v>5.0945119042751807</v>
      </c>
      <c r="F268" s="2">
        <v>5</v>
      </c>
      <c r="G268" s="2">
        <f t="shared" si="23"/>
        <v>9.4511904275180747E-2</v>
      </c>
      <c r="H268" s="2">
        <f t="shared" si="24"/>
        <v>3.2940461638113003</v>
      </c>
    </row>
    <row r="269" spans="1:8" x14ac:dyDescent="0.3">
      <c r="A269" s="2">
        <v>53320</v>
      </c>
      <c r="B269">
        <v>0.90787141773061275</v>
      </c>
      <c r="C269" s="15">
        <f t="shared" si="20"/>
        <v>1.0087460197006808</v>
      </c>
      <c r="D269" s="15">
        <f t="shared" si="21"/>
        <v>10</v>
      </c>
      <c r="E269" s="2">
        <f t="shared" si="22"/>
        <v>4.9562699014965963</v>
      </c>
      <c r="F269" s="2">
        <v>5</v>
      </c>
      <c r="G269" s="2">
        <f t="shared" si="23"/>
        <v>-4.3730098503403703E-2</v>
      </c>
      <c r="H269" s="2" t="e">
        <f t="shared" si="24"/>
        <v>#NUM!</v>
      </c>
    </row>
    <row r="270" spans="1:8" x14ac:dyDescent="0.3">
      <c r="A270" s="2">
        <v>53520</v>
      </c>
      <c r="B270">
        <v>0.8699346556143065</v>
      </c>
      <c r="C270" s="15">
        <f t="shared" si="20"/>
        <v>0.96659406179367391</v>
      </c>
      <c r="D270" s="15">
        <f t="shared" si="21"/>
        <v>10</v>
      </c>
      <c r="E270" s="2">
        <f t="shared" si="22"/>
        <v>5.1670296910316305</v>
      </c>
      <c r="F270" s="2">
        <v>5</v>
      </c>
      <c r="G270" s="2">
        <f t="shared" si="23"/>
        <v>0.16702969103163046</v>
      </c>
      <c r="H270" s="2">
        <f t="shared" si="24"/>
        <v>2.7387345067688416</v>
      </c>
    </row>
    <row r="271" spans="1:8" x14ac:dyDescent="0.3">
      <c r="A271" s="2">
        <v>53720</v>
      </c>
      <c r="B271">
        <v>0.88417218015891963</v>
      </c>
      <c r="C271" s="15">
        <f t="shared" si="20"/>
        <v>0.98241353350991067</v>
      </c>
      <c r="D271" s="15">
        <f t="shared" si="21"/>
        <v>10</v>
      </c>
      <c r="E271" s="2">
        <f t="shared" si="22"/>
        <v>5.0879323324504462</v>
      </c>
      <c r="F271" s="2">
        <v>5</v>
      </c>
      <c r="G271" s="2">
        <f t="shared" si="23"/>
        <v>8.7932332450446182E-2</v>
      </c>
      <c r="H271" s="2">
        <f t="shared" si="24"/>
        <v>3.3649120556735985</v>
      </c>
    </row>
    <row r="272" spans="1:8" x14ac:dyDescent="0.3">
      <c r="A272" s="2">
        <v>53920</v>
      </c>
      <c r="B272">
        <v>0.89190640998758386</v>
      </c>
      <c r="C272" s="15">
        <f t="shared" si="20"/>
        <v>0.99100712220842646</v>
      </c>
      <c r="D272" s="15">
        <f t="shared" si="21"/>
        <v>10</v>
      </c>
      <c r="E272" s="2">
        <f t="shared" si="22"/>
        <v>5.0449643889578679</v>
      </c>
      <c r="F272" s="2">
        <v>5</v>
      </c>
      <c r="G272" s="2">
        <f t="shared" si="23"/>
        <v>4.4964388957867918E-2</v>
      </c>
      <c r="H272" s="2">
        <f t="shared" si="24"/>
        <v>4.0271278735318932</v>
      </c>
    </row>
    <row r="273" spans="1:8" x14ac:dyDescent="0.3">
      <c r="A273" s="2">
        <v>54120</v>
      </c>
      <c r="B273">
        <v>0.90110506349991759</v>
      </c>
      <c r="C273" s="15">
        <f t="shared" si="20"/>
        <v>1.0012278483332417</v>
      </c>
      <c r="D273" s="15">
        <f t="shared" si="21"/>
        <v>10</v>
      </c>
      <c r="E273" s="2">
        <f t="shared" si="22"/>
        <v>4.9938607583337911</v>
      </c>
      <c r="F273" s="2">
        <v>5</v>
      </c>
      <c r="G273" s="2">
        <f t="shared" si="23"/>
        <v>-6.1392416662089389E-3</v>
      </c>
      <c r="H273" s="2" t="e">
        <f t="shared" si="24"/>
        <v>#NUM!</v>
      </c>
    </row>
    <row r="274" spans="1:8" x14ac:dyDescent="0.3">
      <c r="A274" s="2">
        <v>54320</v>
      </c>
      <c r="B274">
        <v>0.89251877021520065</v>
      </c>
      <c r="C274" s="15">
        <f t="shared" si="20"/>
        <v>0.99168752246133407</v>
      </c>
      <c r="D274" s="15">
        <f t="shared" si="21"/>
        <v>10</v>
      </c>
      <c r="E274" s="2">
        <f t="shared" si="22"/>
        <v>5.0415623876933298</v>
      </c>
      <c r="F274" s="2">
        <v>5</v>
      </c>
      <c r="G274" s="2">
        <f t="shared" si="23"/>
        <v>4.1562387693329761E-2</v>
      </c>
      <c r="H274" s="2">
        <f t="shared" si="24"/>
        <v>4.1051285137273057</v>
      </c>
    </row>
    <row r="275" spans="1:8" x14ac:dyDescent="0.3">
      <c r="A275" s="2">
        <v>54520</v>
      </c>
      <c r="B275">
        <v>0.89327488807107192</v>
      </c>
      <c r="C275" s="15">
        <f t="shared" si="20"/>
        <v>0.99252765341230209</v>
      </c>
      <c r="D275" s="15">
        <f t="shared" si="21"/>
        <v>10</v>
      </c>
      <c r="E275" s="2">
        <f t="shared" si="22"/>
        <v>5.0373617329384892</v>
      </c>
      <c r="F275" s="2">
        <v>5</v>
      </c>
      <c r="G275" s="2">
        <f t="shared" si="23"/>
        <v>3.7361732938489212E-2</v>
      </c>
      <c r="H275" s="2">
        <f t="shared" si="24"/>
        <v>4.2108435806145685</v>
      </c>
    </row>
    <row r="276" spans="1:8" x14ac:dyDescent="0.3">
      <c r="A276" s="2">
        <v>54720</v>
      </c>
      <c r="B276">
        <v>0.88442452377141034</v>
      </c>
      <c r="C276" s="15">
        <f t="shared" si="20"/>
        <v>0.98269391530156702</v>
      </c>
      <c r="D276" s="15">
        <f t="shared" si="21"/>
        <v>10</v>
      </c>
      <c r="E276" s="2">
        <f t="shared" si="22"/>
        <v>5.0865304234921647</v>
      </c>
      <c r="F276" s="2">
        <v>5</v>
      </c>
      <c r="G276" s="2">
        <f t="shared" si="23"/>
        <v>8.6530423492164665E-2</v>
      </c>
      <c r="H276" s="2">
        <f t="shared" si="24"/>
        <v>3.3807079821067929</v>
      </c>
    </row>
    <row r="277" spans="1:8" x14ac:dyDescent="0.3">
      <c r="A277" s="2">
        <v>54920</v>
      </c>
      <c r="B277">
        <v>0.89911956288325257</v>
      </c>
      <c r="C277" s="15">
        <f t="shared" si="20"/>
        <v>0.99902173653694726</v>
      </c>
      <c r="D277" s="15">
        <f t="shared" si="21"/>
        <v>10</v>
      </c>
      <c r="E277" s="2">
        <f t="shared" si="22"/>
        <v>5.0048913173152636</v>
      </c>
      <c r="F277" s="2">
        <v>5</v>
      </c>
      <c r="G277" s="2">
        <f t="shared" si="23"/>
        <v>4.8913173152635991E-3</v>
      </c>
      <c r="H277" s="2">
        <f t="shared" si="24"/>
        <v>6.2375621392991114</v>
      </c>
    </row>
    <row r="278" spans="1:8" x14ac:dyDescent="0.3">
      <c r="A278" s="2">
        <v>55120</v>
      </c>
      <c r="B278">
        <v>0.86951566818227555</v>
      </c>
      <c r="C278" s="15">
        <f t="shared" si="20"/>
        <v>0.96612852020252837</v>
      </c>
      <c r="D278" s="15">
        <f t="shared" si="21"/>
        <v>10</v>
      </c>
      <c r="E278" s="2">
        <f t="shared" si="22"/>
        <v>5.1693573989873585</v>
      </c>
      <c r="F278" s="2">
        <v>5</v>
      </c>
      <c r="G278" s="2">
        <f t="shared" si="23"/>
        <v>0.16935739898735847</v>
      </c>
      <c r="H278" s="2">
        <f t="shared" si="24"/>
        <v>2.7253452162012617</v>
      </c>
    </row>
    <row r="279" spans="1:8" x14ac:dyDescent="0.3">
      <c r="A279" s="2">
        <v>55320</v>
      </c>
      <c r="B279">
        <v>0.90616860262557264</v>
      </c>
      <c r="C279" s="15">
        <f t="shared" si="20"/>
        <v>1.006854002917303</v>
      </c>
      <c r="D279" s="15">
        <f t="shared" si="21"/>
        <v>10</v>
      </c>
      <c r="E279" s="2">
        <f t="shared" si="22"/>
        <v>4.9657299854134855</v>
      </c>
      <c r="F279" s="2">
        <v>5</v>
      </c>
      <c r="G279" s="2">
        <f t="shared" si="23"/>
        <v>-3.4270014586514463E-2</v>
      </c>
      <c r="H279" s="2" t="e">
        <f t="shared" si="24"/>
        <v>#NUM!</v>
      </c>
    </row>
    <row r="280" spans="1:8" x14ac:dyDescent="0.3">
      <c r="A280" s="2">
        <v>55520</v>
      </c>
      <c r="B280">
        <v>0.88601240782361568</v>
      </c>
      <c r="C280" s="15">
        <f t="shared" si="20"/>
        <v>0.98445823091512852</v>
      </c>
      <c r="D280" s="15">
        <f t="shared" si="21"/>
        <v>10</v>
      </c>
      <c r="E280" s="2">
        <f t="shared" si="22"/>
        <v>5.0777088454243575</v>
      </c>
      <c r="F280" s="2">
        <v>5</v>
      </c>
      <c r="G280" s="2">
        <f t="shared" si="23"/>
        <v>7.770884542435752E-2</v>
      </c>
      <c r="H280" s="2">
        <f t="shared" si="24"/>
        <v>3.4864991519750652</v>
      </c>
    </row>
    <row r="281" spans="1:8" x14ac:dyDescent="0.3">
      <c r="A281" s="2">
        <v>55720</v>
      </c>
      <c r="B281">
        <v>0.86630501719449504</v>
      </c>
      <c r="C281" s="15">
        <f t="shared" si="20"/>
        <v>0.96256113021610556</v>
      </c>
      <c r="D281" s="15">
        <f t="shared" si="21"/>
        <v>10</v>
      </c>
      <c r="E281" s="2">
        <f t="shared" si="22"/>
        <v>5.1871943489194718</v>
      </c>
      <c r="F281" s="2">
        <v>5</v>
      </c>
      <c r="G281" s="2">
        <f t="shared" si="23"/>
        <v>0.18719434891947184</v>
      </c>
      <c r="H281" s="2">
        <f t="shared" si="24"/>
        <v>2.6286536853610349</v>
      </c>
    </row>
    <row r="282" spans="1:8" x14ac:dyDescent="0.3">
      <c r="A282" s="2">
        <v>55920</v>
      </c>
      <c r="B282">
        <v>0.90150313322757236</v>
      </c>
      <c r="C282" s="15">
        <f t="shared" si="20"/>
        <v>1.001670148030636</v>
      </c>
      <c r="D282" s="15">
        <f t="shared" si="21"/>
        <v>10</v>
      </c>
      <c r="E282" s="2">
        <f t="shared" si="22"/>
        <v>4.9916492598468203</v>
      </c>
      <c r="F282" s="2">
        <v>5</v>
      </c>
      <c r="G282" s="2">
        <f t="shared" si="23"/>
        <v>-8.3507401531797143E-3</v>
      </c>
      <c r="H282" s="2" t="e">
        <f t="shared" si="24"/>
        <v>#NUM!</v>
      </c>
    </row>
    <row r="283" spans="1:8" x14ac:dyDescent="0.3">
      <c r="A283" s="2">
        <v>56120</v>
      </c>
      <c r="B283">
        <v>0.88078946197946062</v>
      </c>
      <c r="C283" s="15">
        <f t="shared" si="20"/>
        <v>0.97865495775495626</v>
      </c>
      <c r="D283" s="15">
        <f t="shared" si="21"/>
        <v>10</v>
      </c>
      <c r="E283" s="2">
        <f t="shared" si="22"/>
        <v>5.1067252112252186</v>
      </c>
      <c r="F283" s="2">
        <v>5</v>
      </c>
      <c r="G283" s="2">
        <f t="shared" si="23"/>
        <v>0.10672521122521861</v>
      </c>
      <c r="H283" s="2">
        <f t="shared" si="24"/>
        <v>3.1749090265438125</v>
      </c>
    </row>
    <row r="284" spans="1:8" x14ac:dyDescent="0.3">
      <c r="A284" s="2">
        <v>56320</v>
      </c>
      <c r="B284">
        <v>0.88221666853869474</v>
      </c>
      <c r="C284" s="15">
        <f t="shared" si="20"/>
        <v>0.98024074282077189</v>
      </c>
      <c r="D284" s="15">
        <f t="shared" si="21"/>
        <v>10</v>
      </c>
      <c r="E284" s="2">
        <f t="shared" si="22"/>
        <v>5.0987962858961406</v>
      </c>
      <c r="F284" s="2">
        <v>5</v>
      </c>
      <c r="G284" s="2">
        <f t="shared" si="23"/>
        <v>9.8796285896140645E-2</v>
      </c>
      <c r="H284" s="2">
        <f t="shared" si="24"/>
        <v>3.2505525760186078</v>
      </c>
    </row>
    <row r="285" spans="1:8" x14ac:dyDescent="0.3">
      <c r="A285" s="2">
        <v>56520</v>
      </c>
      <c r="B285">
        <v>0.88559707764768347</v>
      </c>
      <c r="C285" s="15">
        <f t="shared" si="20"/>
        <v>0.9839967529418705</v>
      </c>
      <c r="D285" s="15">
        <f t="shared" si="21"/>
        <v>10</v>
      </c>
      <c r="E285" s="2">
        <f t="shared" si="22"/>
        <v>5.0800162352906479</v>
      </c>
      <c r="F285" s="2">
        <v>5</v>
      </c>
      <c r="G285" s="2">
        <f t="shared" si="23"/>
        <v>8.0016235290647941E-2</v>
      </c>
      <c r="H285" s="2">
        <f t="shared" si="24"/>
        <v>3.4576930007136166</v>
      </c>
    </row>
    <row r="286" spans="1:8" x14ac:dyDescent="0.3">
      <c r="A286" s="2">
        <v>56720</v>
      </c>
      <c r="B286">
        <v>0.88748761626623973</v>
      </c>
      <c r="C286" s="15">
        <f t="shared" si="20"/>
        <v>0.986097351406933</v>
      </c>
      <c r="D286" s="15">
        <f t="shared" si="21"/>
        <v>10</v>
      </c>
      <c r="E286" s="2">
        <f t="shared" si="22"/>
        <v>5.0695132429653347</v>
      </c>
      <c r="F286" s="2">
        <v>5</v>
      </c>
      <c r="G286" s="2">
        <f t="shared" si="23"/>
        <v>6.9513242965334676E-2</v>
      </c>
      <c r="H286" s="2">
        <f t="shared" si="24"/>
        <v>3.5963356234286983</v>
      </c>
    </row>
    <row r="287" spans="1:8" x14ac:dyDescent="0.3">
      <c r="A287" s="2">
        <v>56920</v>
      </c>
      <c r="B287">
        <v>0.90809856822461743</v>
      </c>
      <c r="C287" s="15">
        <f t="shared" si="20"/>
        <v>1.0089984091384638</v>
      </c>
      <c r="D287" s="15">
        <f t="shared" si="21"/>
        <v>10</v>
      </c>
      <c r="E287" s="2">
        <f t="shared" si="22"/>
        <v>4.955007954307681</v>
      </c>
      <c r="F287" s="2">
        <v>5</v>
      </c>
      <c r="G287" s="2">
        <f t="shared" si="23"/>
        <v>-4.499204569231896E-2</v>
      </c>
      <c r="H287" s="2" t="e">
        <f t="shared" si="24"/>
        <v>#NUM!</v>
      </c>
    </row>
    <row r="288" spans="1:8" x14ac:dyDescent="0.3">
      <c r="A288" s="2">
        <v>57120</v>
      </c>
      <c r="B288">
        <v>0.89605536267766228</v>
      </c>
      <c r="C288" s="15">
        <f t="shared" si="20"/>
        <v>0.99561706964184693</v>
      </c>
      <c r="D288" s="15">
        <f t="shared" si="21"/>
        <v>10</v>
      </c>
      <c r="E288" s="2">
        <f t="shared" si="22"/>
        <v>5.0219146517907651</v>
      </c>
      <c r="F288" s="2">
        <v>5</v>
      </c>
      <c r="G288" s="2">
        <f t="shared" si="23"/>
        <v>2.1914651790765127E-2</v>
      </c>
      <c r="H288" s="2">
        <f t="shared" si="24"/>
        <v>4.7412639194863173</v>
      </c>
    </row>
    <row r="289" spans="1:8" x14ac:dyDescent="0.3">
      <c r="A289" s="2">
        <v>57320</v>
      </c>
      <c r="B289">
        <v>0.89827222115569216</v>
      </c>
      <c r="C289" s="15">
        <f t="shared" si="20"/>
        <v>0.99808024572854681</v>
      </c>
      <c r="D289" s="15">
        <f t="shared" si="21"/>
        <v>10</v>
      </c>
      <c r="E289" s="2">
        <f t="shared" si="22"/>
        <v>5.0095987713572656</v>
      </c>
      <c r="F289" s="2">
        <v>5</v>
      </c>
      <c r="G289" s="2">
        <f t="shared" si="23"/>
        <v>9.5987713572656119E-3</v>
      </c>
      <c r="H289" s="2">
        <f t="shared" si="24"/>
        <v>5.564328818089491</v>
      </c>
    </row>
    <row r="290" spans="1:8" x14ac:dyDescent="0.3">
      <c r="A290" s="2">
        <v>57520</v>
      </c>
      <c r="B290">
        <v>0.8703481008317292</v>
      </c>
      <c r="C290" s="15">
        <f t="shared" si="20"/>
        <v>0.96705344536858795</v>
      </c>
      <c r="D290" s="15">
        <f t="shared" si="21"/>
        <v>10</v>
      </c>
      <c r="E290" s="2">
        <f t="shared" si="22"/>
        <v>5.16473277315706</v>
      </c>
      <c r="F290" s="2">
        <v>5</v>
      </c>
      <c r="G290" s="2">
        <f t="shared" si="23"/>
        <v>0.16473277315706003</v>
      </c>
      <c r="H290" s="2">
        <f t="shared" si="24"/>
        <v>2.7521368572640763</v>
      </c>
    </row>
    <row r="291" spans="1:8" x14ac:dyDescent="0.3">
      <c r="A291" s="2">
        <v>57720</v>
      </c>
      <c r="B291">
        <v>0.8775335036061177</v>
      </c>
      <c r="C291" s="15">
        <f t="shared" si="20"/>
        <v>0.97503722622901967</v>
      </c>
      <c r="D291" s="15">
        <f t="shared" si="21"/>
        <v>10</v>
      </c>
      <c r="E291" s="2">
        <f t="shared" si="22"/>
        <v>5.1248138688549014</v>
      </c>
      <c r="F291" s="2">
        <v>5</v>
      </c>
      <c r="G291" s="2">
        <f t="shared" si="23"/>
        <v>0.12481386885490142</v>
      </c>
      <c r="H291" s="2">
        <f t="shared" si="24"/>
        <v>3.0218787261088846</v>
      </c>
    </row>
    <row r="292" spans="1:8" x14ac:dyDescent="0.3">
      <c r="A292" s="2">
        <v>57920</v>
      </c>
      <c r="B292">
        <v>0.89496328924631896</v>
      </c>
      <c r="C292" s="15">
        <f t="shared" si="20"/>
        <v>0.99440365471813219</v>
      </c>
      <c r="D292" s="15">
        <f t="shared" si="21"/>
        <v>10</v>
      </c>
      <c r="E292" s="2">
        <f t="shared" si="22"/>
        <v>5.0279817264093394</v>
      </c>
      <c r="F292" s="2">
        <v>5</v>
      </c>
      <c r="G292" s="2">
        <f t="shared" si="23"/>
        <v>2.798172640933938E-2</v>
      </c>
      <c r="H292" s="2">
        <f t="shared" si="24"/>
        <v>4.4980750858950902</v>
      </c>
    </row>
    <row r="293" spans="1:8" x14ac:dyDescent="0.3">
      <c r="A293" s="2">
        <v>58120</v>
      </c>
      <c r="B293">
        <v>0.90272584032372738</v>
      </c>
      <c r="C293" s="15">
        <f t="shared" si="20"/>
        <v>1.0030287114708081</v>
      </c>
      <c r="D293" s="15">
        <f t="shared" si="21"/>
        <v>10</v>
      </c>
      <c r="E293" s="2">
        <f t="shared" si="22"/>
        <v>4.9848564426459596</v>
      </c>
      <c r="F293" s="2">
        <v>5</v>
      </c>
      <c r="G293" s="2">
        <f t="shared" si="23"/>
        <v>-1.5143557354040382E-2</v>
      </c>
      <c r="H293" s="2" t="e">
        <f t="shared" si="24"/>
        <v>#NUM!</v>
      </c>
    </row>
    <row r="294" spans="1:8" x14ac:dyDescent="0.3">
      <c r="A294" s="2">
        <v>58320</v>
      </c>
      <c r="B294">
        <v>0.89282521313302576</v>
      </c>
      <c r="C294" s="15">
        <f t="shared" si="20"/>
        <v>0.99202801459225087</v>
      </c>
      <c r="D294" s="15">
        <f t="shared" si="21"/>
        <v>10</v>
      </c>
      <c r="E294" s="2">
        <f t="shared" si="22"/>
        <v>5.0398599270387461</v>
      </c>
      <c r="F294" s="2">
        <v>5</v>
      </c>
      <c r="G294" s="2">
        <f t="shared" si="23"/>
        <v>3.9859927038746079E-2</v>
      </c>
      <c r="H294" s="2">
        <f t="shared" si="24"/>
        <v>4.1466149035199473</v>
      </c>
    </row>
    <row r="295" spans="1:8" x14ac:dyDescent="0.3">
      <c r="A295" s="2">
        <v>58520</v>
      </c>
      <c r="B295">
        <v>0.85606859975947691</v>
      </c>
      <c r="C295" s="15">
        <f t="shared" si="20"/>
        <v>0.95118733306608538</v>
      </c>
      <c r="D295" s="15">
        <f t="shared" si="21"/>
        <v>10</v>
      </c>
      <c r="E295" s="2">
        <f t="shared" si="22"/>
        <v>5.2440633346695726</v>
      </c>
      <c r="F295" s="2">
        <v>5</v>
      </c>
      <c r="G295" s="2">
        <f t="shared" si="23"/>
        <v>0.24406333466957264</v>
      </c>
      <c r="H295" s="2">
        <f t="shared" si="24"/>
        <v>2.374276981871116</v>
      </c>
    </row>
    <row r="296" spans="1:8" x14ac:dyDescent="0.3">
      <c r="A296" s="2">
        <v>58720</v>
      </c>
      <c r="B296">
        <v>0.89795127132085317</v>
      </c>
      <c r="C296" s="15">
        <f t="shared" si="20"/>
        <v>0.99772363480094794</v>
      </c>
      <c r="D296" s="15">
        <f t="shared" si="21"/>
        <v>10</v>
      </c>
      <c r="E296" s="2">
        <f t="shared" si="22"/>
        <v>5.0113818259952598</v>
      </c>
      <c r="F296" s="2">
        <v>5</v>
      </c>
      <c r="G296" s="2">
        <f t="shared" si="23"/>
        <v>1.1381825995259831E-2</v>
      </c>
      <c r="H296" s="2">
        <f t="shared" si="24"/>
        <v>5.3943019167094208</v>
      </c>
    </row>
    <row r="297" spans="1:8" x14ac:dyDescent="0.3">
      <c r="A297" s="2">
        <v>58920</v>
      </c>
      <c r="B297">
        <v>0.91897220571980409</v>
      </c>
      <c r="C297" s="15">
        <f t="shared" si="20"/>
        <v>1.02108022857756</v>
      </c>
      <c r="D297" s="15">
        <f t="shared" si="21"/>
        <v>10</v>
      </c>
      <c r="E297" s="2">
        <f t="shared" si="22"/>
        <v>4.8945988571122001</v>
      </c>
      <c r="F297" s="2">
        <v>5</v>
      </c>
      <c r="G297" s="2">
        <f t="shared" si="23"/>
        <v>-0.10540114288779989</v>
      </c>
      <c r="H297" s="2" t="e">
        <f t="shared" si="24"/>
        <v>#NUM!</v>
      </c>
    </row>
    <row r="298" spans="1:8" x14ac:dyDescent="0.3">
      <c r="A298" s="2">
        <v>59120</v>
      </c>
      <c r="B298">
        <v>0.92381073458298602</v>
      </c>
      <c r="C298" s="15">
        <f t="shared" si="20"/>
        <v>1.0264563717588733</v>
      </c>
      <c r="D298" s="15">
        <f t="shared" si="21"/>
        <v>10</v>
      </c>
      <c r="E298" s="2">
        <f t="shared" si="22"/>
        <v>4.8677181412056338</v>
      </c>
      <c r="F298" s="2">
        <v>5</v>
      </c>
      <c r="G298" s="2">
        <f t="shared" si="23"/>
        <v>-0.13228185879436616</v>
      </c>
      <c r="H298" s="2" t="e">
        <f t="shared" si="24"/>
        <v>#NUM!</v>
      </c>
    </row>
    <row r="299" spans="1:8" x14ac:dyDescent="0.3">
      <c r="A299" s="2">
        <v>59320</v>
      </c>
      <c r="B299">
        <v>0.90054454263195616</v>
      </c>
      <c r="C299" s="15">
        <f t="shared" si="20"/>
        <v>1.0006050473688402</v>
      </c>
      <c r="D299" s="15">
        <f t="shared" si="21"/>
        <v>10</v>
      </c>
      <c r="E299" s="2">
        <f t="shared" si="22"/>
        <v>4.9969747631557997</v>
      </c>
      <c r="F299" s="2">
        <v>5</v>
      </c>
      <c r="G299" s="2">
        <f t="shared" si="23"/>
        <v>-3.0252368442003075E-3</v>
      </c>
      <c r="H299" s="2" t="e">
        <f t="shared" si="24"/>
        <v>#NUM!</v>
      </c>
    </row>
    <row r="300" spans="1:8" x14ac:dyDescent="0.3">
      <c r="A300" s="2">
        <v>59520</v>
      </c>
      <c r="B300">
        <v>0.89396244236186417</v>
      </c>
      <c r="C300" s="15">
        <f t="shared" si="20"/>
        <v>0.9932916026242935</v>
      </c>
      <c r="D300" s="15">
        <f t="shared" si="21"/>
        <v>10</v>
      </c>
      <c r="E300" s="2">
        <f t="shared" si="22"/>
        <v>5.0335419868785323</v>
      </c>
      <c r="F300" s="2">
        <v>5</v>
      </c>
      <c r="G300" s="2">
        <f t="shared" si="23"/>
        <v>3.3541986878532271E-2</v>
      </c>
      <c r="H300" s="2">
        <f t="shared" si="24"/>
        <v>4.317934013348272</v>
      </c>
    </row>
    <row r="301" spans="1:8" x14ac:dyDescent="0.3">
      <c r="A301" s="2">
        <v>59720</v>
      </c>
      <c r="B301">
        <v>0.91759518689863384</v>
      </c>
      <c r="C301" s="15">
        <f t="shared" si="20"/>
        <v>1.0195502076651486</v>
      </c>
      <c r="D301" s="15">
        <f t="shared" si="21"/>
        <v>10</v>
      </c>
      <c r="E301" s="2">
        <f t="shared" si="22"/>
        <v>4.9022489616742568</v>
      </c>
      <c r="F301" s="2">
        <v>5</v>
      </c>
      <c r="G301" s="2">
        <f t="shared" si="23"/>
        <v>-9.7751038325743167E-2</v>
      </c>
      <c r="H301" s="2" t="e">
        <f t="shared" si="24"/>
        <v>#NUM!</v>
      </c>
    </row>
    <row r="302" spans="1:8" x14ac:dyDescent="0.3">
      <c r="A302" s="2">
        <v>59920</v>
      </c>
      <c r="B302">
        <v>0.89482167181337779</v>
      </c>
      <c r="C302" s="15">
        <f t="shared" si="20"/>
        <v>0.99424630201486419</v>
      </c>
      <c r="D302" s="15">
        <f t="shared" si="21"/>
        <v>10</v>
      </c>
      <c r="E302" s="2">
        <f t="shared" si="22"/>
        <v>5.028768489925679</v>
      </c>
      <c r="F302" s="2">
        <v>5</v>
      </c>
      <c r="G302" s="2">
        <f t="shared" si="23"/>
        <v>2.8768489925679042E-2</v>
      </c>
      <c r="H302" s="2">
        <f t="shared" si="24"/>
        <v>4.4705025311656046</v>
      </c>
    </row>
    <row r="303" spans="1:8" x14ac:dyDescent="0.3">
      <c r="A303" s="2">
        <v>60120</v>
      </c>
      <c r="B303">
        <v>0.88785844682085557</v>
      </c>
      <c r="C303" s="15">
        <f t="shared" si="20"/>
        <v>0.98650938535650612</v>
      </c>
      <c r="D303" s="15">
        <f t="shared" si="21"/>
        <v>10</v>
      </c>
      <c r="E303" s="2">
        <f t="shared" si="22"/>
        <v>5.0674530732174698</v>
      </c>
      <c r="F303" s="2">
        <v>5</v>
      </c>
      <c r="G303" s="2">
        <f t="shared" si="23"/>
        <v>6.745307321746985E-2</v>
      </c>
      <c r="H303" s="2">
        <f t="shared" si="24"/>
        <v>3.6260142928676382</v>
      </c>
    </row>
    <row r="304" spans="1:8" x14ac:dyDescent="0.3">
      <c r="A304" s="2">
        <v>60320</v>
      </c>
      <c r="B304">
        <v>0.86595705874375073</v>
      </c>
      <c r="C304" s="15">
        <f t="shared" si="20"/>
        <v>0.96217450971527851</v>
      </c>
      <c r="D304" s="15">
        <f t="shared" si="21"/>
        <v>10</v>
      </c>
      <c r="E304" s="2">
        <f t="shared" si="22"/>
        <v>5.189127451423607</v>
      </c>
      <c r="F304" s="2">
        <v>5</v>
      </c>
      <c r="G304" s="2">
        <f t="shared" si="23"/>
        <v>0.18912745142360698</v>
      </c>
      <c r="H304" s="2">
        <f t="shared" si="24"/>
        <v>2.6187525264059754</v>
      </c>
    </row>
    <row r="305" spans="1:8" x14ac:dyDescent="0.3">
      <c r="A305" s="2">
        <v>60520</v>
      </c>
      <c r="B305">
        <v>0.88551818232444168</v>
      </c>
      <c r="C305" s="15">
        <f t="shared" si="20"/>
        <v>0.98390909147160188</v>
      </c>
      <c r="D305" s="15">
        <f t="shared" si="21"/>
        <v>10</v>
      </c>
      <c r="E305" s="2">
        <f t="shared" si="22"/>
        <v>5.0804545426419905</v>
      </c>
      <c r="F305" s="2">
        <v>5</v>
      </c>
      <c r="G305" s="2">
        <f t="shared" si="23"/>
        <v>8.0454542641990479E-2</v>
      </c>
      <c r="H305" s="2">
        <f t="shared" si="24"/>
        <v>3.4523164956565453</v>
      </c>
    </row>
    <row r="306" spans="1:8" x14ac:dyDescent="0.3">
      <c r="A306" s="2">
        <v>60720</v>
      </c>
      <c r="B306">
        <v>0.87451677089255253</v>
      </c>
      <c r="C306" s="15">
        <f t="shared" si="20"/>
        <v>0.97168530099172501</v>
      </c>
      <c r="D306" s="15">
        <f t="shared" si="21"/>
        <v>10</v>
      </c>
      <c r="E306" s="2">
        <f t="shared" si="22"/>
        <v>5.1415734950413752</v>
      </c>
      <c r="F306" s="2">
        <v>5</v>
      </c>
      <c r="G306" s="2">
        <f t="shared" si="23"/>
        <v>0.14157349504137517</v>
      </c>
      <c r="H306" s="2">
        <f t="shared" si="24"/>
        <v>2.899148276654071</v>
      </c>
    </row>
    <row r="307" spans="1:8" x14ac:dyDescent="0.3">
      <c r="A307" s="2">
        <v>60920</v>
      </c>
      <c r="B307">
        <v>0.89971021201521917</v>
      </c>
      <c r="C307" s="15">
        <f t="shared" si="20"/>
        <v>0.99967801335024353</v>
      </c>
      <c r="D307" s="15">
        <f t="shared" si="21"/>
        <v>10</v>
      </c>
      <c r="E307" s="2">
        <f t="shared" si="22"/>
        <v>5.0016099332487824</v>
      </c>
      <c r="F307" s="2">
        <v>5</v>
      </c>
      <c r="G307" s="2">
        <f t="shared" si="23"/>
        <v>1.6099332487824469E-3</v>
      </c>
      <c r="H307" s="2">
        <f t="shared" si="24"/>
        <v>7.3481752279261787</v>
      </c>
    </row>
    <row r="308" spans="1:8" x14ac:dyDescent="0.3">
      <c r="A308" s="2">
        <v>61120</v>
      </c>
      <c r="B308">
        <v>0.89891298950350318</v>
      </c>
      <c r="C308" s="15">
        <f t="shared" si="20"/>
        <v>0.998792210559448</v>
      </c>
      <c r="D308" s="15">
        <f t="shared" si="21"/>
        <v>10</v>
      </c>
      <c r="E308" s="2">
        <f t="shared" si="22"/>
        <v>5.00603894720276</v>
      </c>
      <c r="F308" s="2">
        <v>5</v>
      </c>
      <c r="G308" s="2">
        <f t="shared" si="23"/>
        <v>6.0389472027599922E-3</v>
      </c>
      <c r="H308" s="2">
        <f t="shared" si="24"/>
        <v>6.0270233789307603</v>
      </c>
    </row>
    <row r="309" spans="1:8" x14ac:dyDescent="0.3">
      <c r="A309" s="2">
        <v>61320</v>
      </c>
      <c r="B309">
        <v>0.88811448095895174</v>
      </c>
      <c r="C309" s="15">
        <f t="shared" si="20"/>
        <v>0.98679386773216859</v>
      </c>
      <c r="D309" s="15">
        <f t="shared" si="21"/>
        <v>10</v>
      </c>
      <c r="E309" s="2">
        <f t="shared" si="22"/>
        <v>5.0660306613391572</v>
      </c>
      <c r="F309" s="2">
        <v>5</v>
      </c>
      <c r="G309" s="2">
        <f t="shared" si="23"/>
        <v>6.6030661339157248E-2</v>
      </c>
      <c r="H309" s="2">
        <f t="shared" si="24"/>
        <v>3.6470465024658458</v>
      </c>
    </row>
    <row r="310" spans="1:8" x14ac:dyDescent="0.3">
      <c r="A310" s="2">
        <v>61520</v>
      </c>
      <c r="B310">
        <v>0.8817205574170327</v>
      </c>
      <c r="C310" s="15">
        <f t="shared" si="20"/>
        <v>0.97968950824114742</v>
      </c>
      <c r="D310" s="15">
        <f t="shared" si="21"/>
        <v>10</v>
      </c>
      <c r="E310" s="2">
        <f t="shared" si="22"/>
        <v>5.1015524587942629</v>
      </c>
      <c r="F310" s="2">
        <v>5</v>
      </c>
      <c r="G310" s="2">
        <f t="shared" si="23"/>
        <v>0.10155245879426289</v>
      </c>
      <c r="H310" s="2">
        <f t="shared" si="24"/>
        <v>3.223577495136341</v>
      </c>
    </row>
    <row r="311" spans="1:8" x14ac:dyDescent="0.3">
      <c r="A311" s="2">
        <v>61720</v>
      </c>
      <c r="B311">
        <v>0.89826696872211143</v>
      </c>
      <c r="C311" s="15">
        <f t="shared" si="20"/>
        <v>0.99807440969123484</v>
      </c>
      <c r="D311" s="15">
        <f t="shared" si="21"/>
        <v>10</v>
      </c>
      <c r="E311" s="2">
        <f t="shared" si="22"/>
        <v>5.009627951543826</v>
      </c>
      <c r="F311" s="2">
        <v>5</v>
      </c>
      <c r="G311" s="2">
        <f t="shared" si="23"/>
        <v>9.6279515438260077E-3</v>
      </c>
      <c r="H311" s="2">
        <f t="shared" si="24"/>
        <v>5.5612992625234208</v>
      </c>
    </row>
    <row r="312" spans="1:8" x14ac:dyDescent="0.3">
      <c r="A312" s="2">
        <v>61920</v>
      </c>
      <c r="B312">
        <v>0.91426766537316129</v>
      </c>
      <c r="C312" s="15">
        <f t="shared" si="20"/>
        <v>1.0158529615257348</v>
      </c>
      <c r="D312" s="15">
        <f t="shared" si="21"/>
        <v>10</v>
      </c>
      <c r="E312" s="2">
        <f t="shared" si="22"/>
        <v>4.9207351923713265</v>
      </c>
      <c r="F312" s="2">
        <v>5</v>
      </c>
      <c r="G312" s="2">
        <f t="shared" si="23"/>
        <v>-7.9264807628673495E-2</v>
      </c>
      <c r="H312" s="2" t="e">
        <f t="shared" si="24"/>
        <v>#NUM!</v>
      </c>
    </row>
    <row r="313" spans="1:8" x14ac:dyDescent="0.3">
      <c r="A313" s="2">
        <v>62120</v>
      </c>
      <c r="B313">
        <v>0.87573834944027884</v>
      </c>
      <c r="C313" s="15">
        <f t="shared" si="20"/>
        <v>0.97304261048919871</v>
      </c>
      <c r="D313" s="15">
        <f t="shared" si="21"/>
        <v>10</v>
      </c>
      <c r="E313" s="2">
        <f t="shared" si="22"/>
        <v>5.1347869475540069</v>
      </c>
      <c r="F313" s="2">
        <v>5</v>
      </c>
      <c r="G313" s="2">
        <f t="shared" si="23"/>
        <v>0.13478694755400689</v>
      </c>
      <c r="H313" s="2">
        <f t="shared" si="24"/>
        <v>2.9469510851339042</v>
      </c>
    </row>
    <row r="314" spans="1:8" x14ac:dyDescent="0.3">
      <c r="A314" s="2">
        <v>62320</v>
      </c>
      <c r="B314">
        <v>0.8608444865035374</v>
      </c>
      <c r="C314" s="15">
        <f t="shared" si="20"/>
        <v>0.95649387389281926</v>
      </c>
      <c r="D314" s="15">
        <f t="shared" si="21"/>
        <v>10</v>
      </c>
      <c r="E314" s="2">
        <f t="shared" si="22"/>
        <v>5.2175306305359035</v>
      </c>
      <c r="F314" s="2">
        <v>5</v>
      </c>
      <c r="G314" s="2">
        <f t="shared" si="23"/>
        <v>0.21753063053590349</v>
      </c>
      <c r="H314" s="2">
        <f t="shared" si="24"/>
        <v>2.4842926584413365</v>
      </c>
    </row>
    <row r="315" spans="1:8" x14ac:dyDescent="0.3">
      <c r="A315" s="2">
        <v>62520</v>
      </c>
      <c r="B315">
        <v>0.89048287011721072</v>
      </c>
      <c r="C315" s="15">
        <f t="shared" si="20"/>
        <v>0.9894254112413452</v>
      </c>
      <c r="D315" s="15">
        <f t="shared" si="21"/>
        <v>10</v>
      </c>
      <c r="E315" s="2">
        <f t="shared" si="22"/>
        <v>5.0528729437932736</v>
      </c>
      <c r="F315" s="2">
        <v>5</v>
      </c>
      <c r="G315" s="2">
        <f t="shared" si="23"/>
        <v>5.2872943793273564E-2</v>
      </c>
      <c r="H315" s="2">
        <f t="shared" si="24"/>
        <v>3.8666733311685784</v>
      </c>
    </row>
    <row r="316" spans="1:8" x14ac:dyDescent="0.3">
      <c r="A316" s="2">
        <v>62720</v>
      </c>
      <c r="B316">
        <v>0.87461614363835893</v>
      </c>
      <c r="C316" s="15">
        <f t="shared" si="20"/>
        <v>0.97179571515373209</v>
      </c>
      <c r="D316" s="15">
        <f t="shared" si="21"/>
        <v>10</v>
      </c>
      <c r="E316" s="2">
        <f t="shared" si="22"/>
        <v>5.1410214242313392</v>
      </c>
      <c r="F316" s="2">
        <v>5</v>
      </c>
      <c r="G316" s="2">
        <f t="shared" si="23"/>
        <v>0.14102142423133923</v>
      </c>
      <c r="H316" s="2">
        <f t="shared" si="24"/>
        <v>2.902948055075679</v>
      </c>
    </row>
    <row r="317" spans="1:8" x14ac:dyDescent="0.3">
      <c r="A317" s="2">
        <v>62920</v>
      </c>
      <c r="B317">
        <v>0.89997549105423491</v>
      </c>
      <c r="C317" s="15">
        <f t="shared" si="20"/>
        <v>0.99997276783803879</v>
      </c>
      <c r="D317" s="15">
        <f t="shared" si="21"/>
        <v>10</v>
      </c>
      <c r="E317" s="2">
        <f t="shared" si="22"/>
        <v>5.0001361608098058</v>
      </c>
      <c r="F317" s="2">
        <v>5</v>
      </c>
      <c r="G317" s="2">
        <f t="shared" si="23"/>
        <v>1.3616080980582979E-4</v>
      </c>
      <c r="H317" s="2">
        <f t="shared" si="24"/>
        <v>9.8179919093646024</v>
      </c>
    </row>
    <row r="318" spans="1:8" x14ac:dyDescent="0.3">
      <c r="A318" s="2">
        <v>63120</v>
      </c>
      <c r="B318">
        <v>0.89019660419639368</v>
      </c>
      <c r="C318" s="15">
        <f t="shared" si="20"/>
        <v>0.98910733799599293</v>
      </c>
      <c r="D318" s="15">
        <f t="shared" si="21"/>
        <v>10</v>
      </c>
      <c r="E318" s="2">
        <f t="shared" si="22"/>
        <v>5.0544633100200356</v>
      </c>
      <c r="F318" s="2">
        <v>5</v>
      </c>
      <c r="G318" s="2">
        <f t="shared" si="23"/>
        <v>5.4463310020035571E-2</v>
      </c>
      <c r="H318" s="2">
        <f t="shared" si="24"/>
        <v>3.8373525108139463</v>
      </c>
    </row>
    <row r="319" spans="1:8" x14ac:dyDescent="0.3">
      <c r="A319" s="2">
        <v>63320</v>
      </c>
      <c r="B319">
        <v>0.87436667879060259</v>
      </c>
      <c r="C319" s="15">
        <f t="shared" si="20"/>
        <v>0.9715185319895584</v>
      </c>
      <c r="D319" s="15">
        <f t="shared" si="21"/>
        <v>10</v>
      </c>
      <c r="E319" s="2">
        <f t="shared" si="22"/>
        <v>5.1424073400522081</v>
      </c>
      <c r="F319" s="2">
        <v>5</v>
      </c>
      <c r="G319" s="2">
        <f t="shared" si="23"/>
        <v>0.14240734005220812</v>
      </c>
      <c r="H319" s="2">
        <f t="shared" si="24"/>
        <v>2.893437879381568</v>
      </c>
    </row>
    <row r="320" spans="1:8" x14ac:dyDescent="0.3">
      <c r="A320" s="2">
        <v>63520</v>
      </c>
      <c r="B320">
        <v>0.87953095992526542</v>
      </c>
      <c r="C320" s="15">
        <f t="shared" si="20"/>
        <v>0.97725662213918374</v>
      </c>
      <c r="D320" s="15">
        <f t="shared" si="21"/>
        <v>10</v>
      </c>
      <c r="E320" s="2">
        <f t="shared" si="22"/>
        <v>5.1137168893040812</v>
      </c>
      <c r="F320" s="2">
        <v>5</v>
      </c>
      <c r="G320" s="2">
        <f t="shared" si="23"/>
        <v>0.11371688930408119</v>
      </c>
      <c r="H320" s="2">
        <f t="shared" si="24"/>
        <v>3.112822681408927</v>
      </c>
    </row>
    <row r="321" spans="1:8" x14ac:dyDescent="0.3">
      <c r="A321" s="2">
        <v>63720</v>
      </c>
      <c r="B321">
        <v>0.87161100640067324</v>
      </c>
      <c r="C321" s="15">
        <f t="shared" si="20"/>
        <v>0.96845667377852585</v>
      </c>
      <c r="D321" s="15">
        <f t="shared" si="21"/>
        <v>10</v>
      </c>
      <c r="E321" s="2">
        <f t="shared" si="22"/>
        <v>5.1577166311073706</v>
      </c>
      <c r="F321" s="2">
        <v>5</v>
      </c>
      <c r="G321" s="2">
        <f t="shared" si="23"/>
        <v>0.15771663110737055</v>
      </c>
      <c r="H321" s="2">
        <f t="shared" si="24"/>
        <v>2.7943021178034928</v>
      </c>
    </row>
    <row r="322" spans="1:8" x14ac:dyDescent="0.3">
      <c r="A322" s="2">
        <v>63920</v>
      </c>
      <c r="B322">
        <v>0.89036218275984369</v>
      </c>
      <c r="C322" s="15">
        <f t="shared" si="20"/>
        <v>0.98929131417760408</v>
      </c>
      <c r="D322" s="15">
        <f t="shared" si="21"/>
        <v>10</v>
      </c>
      <c r="E322" s="2">
        <f t="shared" si="22"/>
        <v>5.0535434291119792</v>
      </c>
      <c r="F322" s="2">
        <v>5</v>
      </c>
      <c r="G322" s="2">
        <f t="shared" si="23"/>
        <v>5.3543429111979179E-2</v>
      </c>
      <c r="H322" s="2">
        <f t="shared" si="24"/>
        <v>3.8542046810797026</v>
      </c>
    </row>
    <row r="323" spans="1:8" x14ac:dyDescent="0.3">
      <c r="A323" s="2">
        <v>64120</v>
      </c>
      <c r="B323">
        <v>0.88279142278358114</v>
      </c>
      <c r="C323" s="15">
        <f t="shared" ref="C323:C386" si="25">B323/$J$27</f>
        <v>0.98087935864842346</v>
      </c>
      <c r="D323" s="15">
        <f t="shared" ref="D323:D386" si="26">$J$28</f>
        <v>10</v>
      </c>
      <c r="E323" s="2">
        <f t="shared" si="22"/>
        <v>5.0956032067578825</v>
      </c>
      <c r="F323" s="2">
        <v>5</v>
      </c>
      <c r="G323" s="2">
        <f t="shared" si="23"/>
        <v>9.5603206757882475E-2</v>
      </c>
      <c r="H323" s="2">
        <f t="shared" si="24"/>
        <v>3.2827797870072062</v>
      </c>
    </row>
    <row r="324" spans="1:8" x14ac:dyDescent="0.3">
      <c r="A324" s="2">
        <v>64320</v>
      </c>
      <c r="B324">
        <v>0.89710057562970569</v>
      </c>
      <c r="C324" s="15">
        <f t="shared" si="25"/>
        <v>0.99677841736633965</v>
      </c>
      <c r="D324" s="15">
        <f t="shared" si="26"/>
        <v>10</v>
      </c>
      <c r="E324" s="2">
        <f t="shared" ref="E324:E387" si="27">D324-(F324*C324)</f>
        <v>5.0161079131683017</v>
      </c>
      <c r="F324" s="2">
        <v>5</v>
      </c>
      <c r="G324" s="2">
        <f t="shared" ref="G324:G387" si="28">F324-(F324*C324)</f>
        <v>1.6107913168301735E-2</v>
      </c>
      <c r="H324" s="2">
        <f t="shared" ref="H324:H387" si="29">LN((F324*E324)/(D324*G324))</f>
        <v>5.0479517629308761</v>
      </c>
    </row>
    <row r="325" spans="1:8" x14ac:dyDescent="0.3">
      <c r="A325" s="2">
        <v>64520</v>
      </c>
      <c r="B325">
        <v>0.88847483627352652</v>
      </c>
      <c r="C325" s="15">
        <f t="shared" si="25"/>
        <v>0.98719426252614051</v>
      </c>
      <c r="D325" s="15">
        <f t="shared" si="26"/>
        <v>10</v>
      </c>
      <c r="E325" s="2">
        <f t="shared" si="27"/>
        <v>5.0640286873692979</v>
      </c>
      <c r="F325" s="2">
        <v>5</v>
      </c>
      <c r="G325" s="2">
        <f t="shared" si="28"/>
        <v>6.4028687369297899E-2</v>
      </c>
      <c r="H325" s="2">
        <f t="shared" si="29"/>
        <v>3.6774392251350152</v>
      </c>
    </row>
    <row r="326" spans="1:8" x14ac:dyDescent="0.3">
      <c r="A326" s="2">
        <v>64720</v>
      </c>
      <c r="B326">
        <v>0.85599092006447119</v>
      </c>
      <c r="C326" s="15">
        <f t="shared" si="25"/>
        <v>0.95110102229385685</v>
      </c>
      <c r="D326" s="15">
        <f t="shared" si="26"/>
        <v>10</v>
      </c>
      <c r="E326" s="2">
        <f t="shared" si="27"/>
        <v>5.2444948885307161</v>
      </c>
      <c r="F326" s="2">
        <v>5</v>
      </c>
      <c r="G326" s="2">
        <f t="shared" si="28"/>
        <v>0.2444948885307161</v>
      </c>
      <c r="H326" s="2">
        <f t="shared" si="29"/>
        <v>2.3725926293154407</v>
      </c>
    </row>
    <row r="327" spans="1:8" x14ac:dyDescent="0.3">
      <c r="A327" s="2">
        <v>64920</v>
      </c>
      <c r="B327">
        <v>0.89870503597122309</v>
      </c>
      <c r="C327" s="15">
        <f t="shared" si="25"/>
        <v>0.99856115107913679</v>
      </c>
      <c r="D327" s="15">
        <f t="shared" si="26"/>
        <v>10</v>
      </c>
      <c r="E327" s="2">
        <f t="shared" si="27"/>
        <v>5.0071942446043156</v>
      </c>
      <c r="F327" s="2">
        <v>5</v>
      </c>
      <c r="G327" s="2">
        <f t="shared" si="28"/>
        <v>7.1942446043156139E-3</v>
      </c>
      <c r="H327" s="2">
        <f t="shared" si="29"/>
        <v>5.8522024797746033</v>
      </c>
    </row>
    <row r="328" spans="1:8" x14ac:dyDescent="0.3">
      <c r="A328" s="2">
        <v>65120</v>
      </c>
      <c r="B328">
        <v>0.88178794149428286</v>
      </c>
      <c r="C328" s="15">
        <f t="shared" si="25"/>
        <v>0.97976437943809203</v>
      </c>
      <c r="D328" s="15">
        <f t="shared" si="26"/>
        <v>10</v>
      </c>
      <c r="E328" s="2">
        <f t="shared" si="27"/>
        <v>5.1011781028095395</v>
      </c>
      <c r="F328" s="2">
        <v>5</v>
      </c>
      <c r="G328" s="2">
        <f t="shared" si="28"/>
        <v>0.10117810280953954</v>
      </c>
      <c r="H328" s="2">
        <f t="shared" si="29"/>
        <v>3.2271972539858189</v>
      </c>
    </row>
    <row r="329" spans="1:8" x14ac:dyDescent="0.3">
      <c r="A329" s="2">
        <v>65320</v>
      </c>
      <c r="B329">
        <v>0.88751555961258055</v>
      </c>
      <c r="C329" s="15">
        <f t="shared" si="25"/>
        <v>0.98612839956953391</v>
      </c>
      <c r="D329" s="15">
        <f t="shared" si="26"/>
        <v>10</v>
      </c>
      <c r="E329" s="2">
        <f t="shared" si="27"/>
        <v>5.0693580021523301</v>
      </c>
      <c r="F329" s="2">
        <v>5</v>
      </c>
      <c r="G329" s="2">
        <f t="shared" si="28"/>
        <v>6.9358002152330123E-2</v>
      </c>
      <c r="H329" s="2">
        <f t="shared" si="29"/>
        <v>3.5985407531877289</v>
      </c>
    </row>
    <row r="330" spans="1:8" x14ac:dyDescent="0.3">
      <c r="A330" s="2">
        <v>65520</v>
      </c>
      <c r="B330">
        <v>0.93169216049636261</v>
      </c>
      <c r="C330" s="15">
        <f t="shared" si="25"/>
        <v>1.0352135116626251</v>
      </c>
      <c r="D330" s="15">
        <f t="shared" si="26"/>
        <v>10</v>
      </c>
      <c r="E330" s="2">
        <f t="shared" si="27"/>
        <v>4.8239324416868747</v>
      </c>
      <c r="F330" s="2">
        <v>5</v>
      </c>
      <c r="G330" s="2">
        <f t="shared" si="28"/>
        <v>-0.17606755831312526</v>
      </c>
      <c r="H330" s="2" t="e">
        <f t="shared" si="29"/>
        <v>#NUM!</v>
      </c>
    </row>
    <row r="331" spans="1:8" x14ac:dyDescent="0.3">
      <c r="A331" s="2">
        <v>65720</v>
      </c>
      <c r="B331">
        <v>0.88688047744123111</v>
      </c>
      <c r="C331" s="15">
        <f t="shared" si="25"/>
        <v>0.98542275271247903</v>
      </c>
      <c r="D331" s="15">
        <f t="shared" si="26"/>
        <v>10</v>
      </c>
      <c r="E331" s="2">
        <f t="shared" si="27"/>
        <v>5.0728862364376051</v>
      </c>
      <c r="F331" s="2">
        <v>5</v>
      </c>
      <c r="G331" s="2">
        <f t="shared" si="28"/>
        <v>7.2886236437605056E-2</v>
      </c>
      <c r="H331" s="2">
        <f t="shared" si="29"/>
        <v>3.5496182108442498</v>
      </c>
    </row>
    <row r="332" spans="1:8" x14ac:dyDescent="0.3">
      <c r="A332" s="2">
        <v>65920</v>
      </c>
      <c r="B332">
        <v>0.88785051128980608</v>
      </c>
      <c r="C332" s="15">
        <f t="shared" si="25"/>
        <v>0.98650056809978448</v>
      </c>
      <c r="D332" s="15">
        <f t="shared" si="26"/>
        <v>10</v>
      </c>
      <c r="E332" s="2">
        <f t="shared" si="27"/>
        <v>5.0674971595010776</v>
      </c>
      <c r="F332" s="2">
        <v>5</v>
      </c>
      <c r="G332" s="2">
        <f t="shared" si="28"/>
        <v>6.7497159501077597E-2</v>
      </c>
      <c r="H332" s="2">
        <f t="shared" si="29"/>
        <v>3.6253696217059406</v>
      </c>
    </row>
    <row r="333" spans="1:8" x14ac:dyDescent="0.3">
      <c r="A333" s="2">
        <v>66120</v>
      </c>
      <c r="B333">
        <v>0.87862124590786173</v>
      </c>
      <c r="C333" s="15">
        <f t="shared" si="25"/>
        <v>0.976245828786513</v>
      </c>
      <c r="D333" s="15">
        <f t="shared" si="26"/>
        <v>10</v>
      </c>
      <c r="E333" s="2">
        <f t="shared" si="27"/>
        <v>5.1187708560674352</v>
      </c>
      <c r="F333" s="2">
        <v>5</v>
      </c>
      <c r="G333" s="2">
        <f t="shared" si="28"/>
        <v>0.1187708560674352</v>
      </c>
      <c r="H333" s="2">
        <f t="shared" si="29"/>
        <v>3.0703263839433821</v>
      </c>
    </row>
    <row r="334" spans="1:8" x14ac:dyDescent="0.3">
      <c r="A334" s="2">
        <v>66320</v>
      </c>
      <c r="B334">
        <v>0.88158141014842684</v>
      </c>
      <c r="C334" s="15">
        <f t="shared" si="25"/>
        <v>0.97953490016491873</v>
      </c>
      <c r="D334" s="15">
        <f t="shared" si="26"/>
        <v>10</v>
      </c>
      <c r="E334" s="2">
        <f t="shared" si="27"/>
        <v>5.1023254991754063</v>
      </c>
      <c r="F334" s="2">
        <v>5</v>
      </c>
      <c r="G334" s="2">
        <f t="shared" si="28"/>
        <v>0.10232549917540634</v>
      </c>
      <c r="H334" s="2">
        <f t="shared" si="29"/>
        <v>3.216145613756157</v>
      </c>
    </row>
    <row r="335" spans="1:8" x14ac:dyDescent="0.3">
      <c r="A335" s="2">
        <v>66520</v>
      </c>
      <c r="B335">
        <v>0.87156885667523964</v>
      </c>
      <c r="C335" s="15">
        <f t="shared" si="25"/>
        <v>0.96840984075026626</v>
      </c>
      <c r="D335" s="15">
        <f t="shared" si="26"/>
        <v>10</v>
      </c>
      <c r="E335" s="2">
        <f t="shared" si="27"/>
        <v>5.1579507962486684</v>
      </c>
      <c r="F335" s="2">
        <v>5</v>
      </c>
      <c r="G335" s="2">
        <f t="shared" si="28"/>
        <v>0.15795079624866837</v>
      </c>
      <c r="H335" s="2">
        <f t="shared" si="29"/>
        <v>2.7928638981484957</v>
      </c>
    </row>
    <row r="336" spans="1:8" x14ac:dyDescent="0.3">
      <c r="A336" s="2">
        <v>66720</v>
      </c>
      <c r="B336">
        <v>0.90058937982885312</v>
      </c>
      <c r="C336" s="15">
        <f t="shared" si="25"/>
        <v>1.0006548664765034</v>
      </c>
      <c r="D336" s="15">
        <f t="shared" si="26"/>
        <v>10</v>
      </c>
      <c r="E336" s="2">
        <f t="shared" si="27"/>
        <v>4.9967256676174827</v>
      </c>
      <c r="F336" s="2">
        <v>5</v>
      </c>
      <c r="G336" s="2">
        <f t="shared" si="28"/>
        <v>-3.2743323825172865E-3</v>
      </c>
      <c r="H336" s="2" t="e">
        <f t="shared" si="29"/>
        <v>#NUM!</v>
      </c>
    </row>
    <row r="337" spans="1:8" x14ac:dyDescent="0.3">
      <c r="A337" s="2">
        <v>66920</v>
      </c>
      <c r="B337">
        <v>0.858344570115119</v>
      </c>
      <c r="C337" s="15">
        <f t="shared" si="25"/>
        <v>0.95371618901679889</v>
      </c>
      <c r="D337" s="15">
        <f t="shared" si="26"/>
        <v>10</v>
      </c>
      <c r="E337" s="2">
        <f t="shared" si="27"/>
        <v>5.2314190549160058</v>
      </c>
      <c r="F337" s="2">
        <v>5</v>
      </c>
      <c r="G337" s="2">
        <f t="shared" si="28"/>
        <v>0.23141905491600578</v>
      </c>
      <c r="H337" s="2">
        <f t="shared" si="29"/>
        <v>2.4250605119152753</v>
      </c>
    </row>
    <row r="338" spans="1:8" x14ac:dyDescent="0.3">
      <c r="A338" s="2">
        <v>67120</v>
      </c>
      <c r="B338">
        <v>0.93051875660571315</v>
      </c>
      <c r="C338" s="15">
        <f t="shared" si="25"/>
        <v>1.0339097295619035</v>
      </c>
      <c r="D338" s="15">
        <f t="shared" si="26"/>
        <v>10</v>
      </c>
      <c r="E338" s="2">
        <f t="shared" si="27"/>
        <v>4.8304513521904822</v>
      </c>
      <c r="F338" s="2">
        <v>5</v>
      </c>
      <c r="G338" s="2">
        <f t="shared" si="28"/>
        <v>-0.16954864780951784</v>
      </c>
      <c r="H338" s="2" t="e">
        <f t="shared" si="29"/>
        <v>#NUM!</v>
      </c>
    </row>
    <row r="339" spans="1:8" x14ac:dyDescent="0.3">
      <c r="A339" s="2">
        <v>67320</v>
      </c>
      <c r="B339">
        <v>0.89604069896040694</v>
      </c>
      <c r="C339" s="15">
        <f t="shared" si="25"/>
        <v>0.99560077662267432</v>
      </c>
      <c r="D339" s="15">
        <f t="shared" si="26"/>
        <v>10</v>
      </c>
      <c r="E339" s="2">
        <f t="shared" si="27"/>
        <v>5.0219961168866281</v>
      </c>
      <c r="F339" s="2">
        <v>5</v>
      </c>
      <c r="G339" s="2">
        <f t="shared" si="28"/>
        <v>2.1996116886628059E-2</v>
      </c>
      <c r="H339" s="2">
        <f t="shared" si="29"/>
        <v>4.7375696533106035</v>
      </c>
    </row>
    <row r="340" spans="1:8" x14ac:dyDescent="0.3">
      <c r="A340" s="2">
        <v>67520</v>
      </c>
      <c r="B340">
        <v>0.89055243445692889</v>
      </c>
      <c r="C340" s="15">
        <f t="shared" si="25"/>
        <v>0.98950270495214321</v>
      </c>
      <c r="D340" s="15">
        <f t="shared" si="26"/>
        <v>10</v>
      </c>
      <c r="E340" s="2">
        <f t="shared" si="27"/>
        <v>5.0524864752392844</v>
      </c>
      <c r="F340" s="2">
        <v>5</v>
      </c>
      <c r="G340" s="2">
        <f t="shared" si="28"/>
        <v>5.2486475239284403E-2</v>
      </c>
      <c r="H340" s="2">
        <f t="shared" si="29"/>
        <v>3.8739330699495356</v>
      </c>
    </row>
    <row r="341" spans="1:8" x14ac:dyDescent="0.3">
      <c r="A341" s="2">
        <v>67720</v>
      </c>
      <c r="B341">
        <v>0.88153562872107183</v>
      </c>
      <c r="C341" s="15">
        <f t="shared" si="25"/>
        <v>0.97948403191230204</v>
      </c>
      <c r="D341" s="15">
        <f t="shared" si="26"/>
        <v>10</v>
      </c>
      <c r="E341" s="2">
        <f t="shared" si="27"/>
        <v>5.1025798404384899</v>
      </c>
      <c r="F341" s="2">
        <v>5</v>
      </c>
      <c r="G341" s="2">
        <f t="shared" si="28"/>
        <v>0.10257984043848989</v>
      </c>
      <c r="H341" s="2">
        <f t="shared" si="29"/>
        <v>3.2137129348430329</v>
      </c>
    </row>
    <row r="342" spans="1:8" x14ac:dyDescent="0.3">
      <c r="A342" s="2">
        <v>67920</v>
      </c>
      <c r="B342">
        <v>0.90316725177568213</v>
      </c>
      <c r="C342" s="15">
        <f t="shared" si="25"/>
        <v>1.0035191686396467</v>
      </c>
      <c r="D342" s="15">
        <f t="shared" si="26"/>
        <v>10</v>
      </c>
      <c r="E342" s="2">
        <f t="shared" si="27"/>
        <v>4.9824041568017661</v>
      </c>
      <c r="F342" s="2">
        <v>5</v>
      </c>
      <c r="G342" s="2">
        <f t="shared" si="28"/>
        <v>-1.7595843198233929E-2</v>
      </c>
      <c r="H342" s="2" t="e">
        <f t="shared" si="29"/>
        <v>#NUM!</v>
      </c>
    </row>
    <row r="343" spans="1:8" x14ac:dyDescent="0.3">
      <c r="A343" s="2">
        <v>68120</v>
      </c>
      <c r="B343">
        <v>0.91429987271296287</v>
      </c>
      <c r="C343" s="15">
        <f t="shared" si="25"/>
        <v>1.0158887474588476</v>
      </c>
      <c r="D343" s="15">
        <f t="shared" si="26"/>
        <v>10</v>
      </c>
      <c r="E343" s="2">
        <f t="shared" si="27"/>
        <v>4.9205562627057624</v>
      </c>
      <c r="F343" s="2">
        <v>5</v>
      </c>
      <c r="G343" s="2">
        <f t="shared" si="28"/>
        <v>-7.9443737294237593E-2</v>
      </c>
      <c r="H343" s="2" t="e">
        <f t="shared" si="29"/>
        <v>#NUM!</v>
      </c>
    </row>
    <row r="344" spans="1:8" x14ac:dyDescent="0.3">
      <c r="A344" s="2">
        <v>68320</v>
      </c>
      <c r="B344">
        <v>0.86231025520341831</v>
      </c>
      <c r="C344" s="15">
        <f t="shared" si="25"/>
        <v>0.95812250578157587</v>
      </c>
      <c r="D344" s="15">
        <f t="shared" si="26"/>
        <v>10</v>
      </c>
      <c r="E344" s="2">
        <f t="shared" si="27"/>
        <v>5.2093874710921204</v>
      </c>
      <c r="F344" s="2">
        <v>5</v>
      </c>
      <c r="G344" s="2">
        <f t="shared" si="28"/>
        <v>0.20938747109212041</v>
      </c>
      <c r="H344" s="2">
        <f t="shared" si="29"/>
        <v>2.5208839151166877</v>
      </c>
    </row>
    <row r="345" spans="1:8" x14ac:dyDescent="0.3">
      <c r="A345" s="2">
        <v>68520</v>
      </c>
      <c r="B345">
        <v>0.88451712531044735</v>
      </c>
      <c r="C345" s="15">
        <f t="shared" si="25"/>
        <v>0.98279680590049701</v>
      </c>
      <c r="D345" s="15">
        <f t="shared" si="26"/>
        <v>10</v>
      </c>
      <c r="E345" s="2">
        <f t="shared" si="27"/>
        <v>5.086015970497515</v>
      </c>
      <c r="F345" s="2">
        <v>5</v>
      </c>
      <c r="G345" s="2">
        <f t="shared" si="28"/>
        <v>8.6015970497514971E-2</v>
      </c>
      <c r="H345" s="2">
        <f t="shared" si="29"/>
        <v>3.386569923034914</v>
      </c>
    </row>
    <row r="346" spans="1:8" x14ac:dyDescent="0.3">
      <c r="A346" s="2">
        <v>68720</v>
      </c>
      <c r="B346">
        <v>0.90713195390786394</v>
      </c>
      <c r="C346" s="15">
        <f t="shared" si="25"/>
        <v>1.0079243932309598</v>
      </c>
      <c r="D346" s="15">
        <f t="shared" si="26"/>
        <v>10</v>
      </c>
      <c r="E346" s="2">
        <f t="shared" si="27"/>
        <v>4.9603780338452008</v>
      </c>
      <c r="F346" s="2">
        <v>5</v>
      </c>
      <c r="G346" s="2">
        <f t="shared" si="28"/>
        <v>-3.9621966154799182E-2</v>
      </c>
      <c r="H346" s="2" t="e">
        <f t="shared" si="29"/>
        <v>#NUM!</v>
      </c>
    </row>
    <row r="347" spans="1:8" x14ac:dyDescent="0.3">
      <c r="A347" s="2">
        <v>68920</v>
      </c>
      <c r="B347">
        <v>0.91923835468721171</v>
      </c>
      <c r="C347" s="15">
        <f t="shared" si="25"/>
        <v>1.0213759496524575</v>
      </c>
      <c r="D347" s="15">
        <f t="shared" si="26"/>
        <v>10</v>
      </c>
      <c r="E347" s="2">
        <f t="shared" si="27"/>
        <v>4.893120251737713</v>
      </c>
      <c r="F347" s="2">
        <v>5</v>
      </c>
      <c r="G347" s="2">
        <f t="shared" si="28"/>
        <v>-0.10687974826228697</v>
      </c>
      <c r="H347" s="2" t="e">
        <f t="shared" si="29"/>
        <v>#NUM!</v>
      </c>
    </row>
    <row r="348" spans="1:8" x14ac:dyDescent="0.3">
      <c r="A348" s="2">
        <v>69120</v>
      </c>
      <c r="B348">
        <v>0.90699654621470882</v>
      </c>
      <c r="C348" s="15">
        <f t="shared" si="25"/>
        <v>1.0077739402385653</v>
      </c>
      <c r="D348" s="15">
        <f t="shared" si="26"/>
        <v>10</v>
      </c>
      <c r="E348" s="2">
        <f t="shared" si="27"/>
        <v>4.9611302988071735</v>
      </c>
      <c r="F348" s="2">
        <v>5</v>
      </c>
      <c r="G348" s="2">
        <f t="shared" si="28"/>
        <v>-3.8869701192826511E-2</v>
      </c>
      <c r="H348" s="2" t="e">
        <f t="shared" si="29"/>
        <v>#NUM!</v>
      </c>
    </row>
    <row r="349" spans="1:8" x14ac:dyDescent="0.3">
      <c r="A349" s="2">
        <v>69320</v>
      </c>
      <c r="B349">
        <v>0.86405338953284161</v>
      </c>
      <c r="C349" s="15">
        <f t="shared" si="25"/>
        <v>0.96005932170315733</v>
      </c>
      <c r="D349" s="15">
        <f t="shared" si="26"/>
        <v>10</v>
      </c>
      <c r="E349" s="2">
        <f t="shared" si="27"/>
        <v>5.1997033914842135</v>
      </c>
      <c r="F349" s="2">
        <v>5</v>
      </c>
      <c r="G349" s="2">
        <f t="shared" si="28"/>
        <v>0.19970339148421345</v>
      </c>
      <c r="H349" s="2">
        <f t="shared" si="29"/>
        <v>2.5663764591105633</v>
      </c>
    </row>
    <row r="350" spans="1:8" x14ac:dyDescent="0.3">
      <c r="A350" s="2">
        <v>69520</v>
      </c>
      <c r="B350">
        <v>0.90467871011473011</v>
      </c>
      <c r="C350" s="15">
        <f t="shared" si="25"/>
        <v>1.0051985667941445</v>
      </c>
      <c r="D350" s="15">
        <f t="shared" si="26"/>
        <v>10</v>
      </c>
      <c r="E350" s="2">
        <f t="shared" si="27"/>
        <v>4.9740071660292777</v>
      </c>
      <c r="F350" s="2">
        <v>5</v>
      </c>
      <c r="G350" s="2">
        <f t="shared" si="28"/>
        <v>-2.5992833970722273E-2</v>
      </c>
      <c r="H350" s="2" t="e">
        <f t="shared" si="29"/>
        <v>#NUM!</v>
      </c>
    </row>
    <row r="351" spans="1:8" x14ac:dyDescent="0.3">
      <c r="A351" s="2">
        <v>69720</v>
      </c>
      <c r="B351">
        <v>0.92638655301582462</v>
      </c>
      <c r="C351" s="15">
        <f t="shared" si="25"/>
        <v>1.029318392239805</v>
      </c>
      <c r="D351" s="15">
        <f t="shared" si="26"/>
        <v>10</v>
      </c>
      <c r="E351" s="2">
        <f t="shared" si="27"/>
        <v>4.8534080388009748</v>
      </c>
      <c r="F351" s="2">
        <v>5</v>
      </c>
      <c r="G351" s="2">
        <f t="shared" si="28"/>
        <v>-0.14659196119902518</v>
      </c>
      <c r="H351" s="2" t="e">
        <f t="shared" si="29"/>
        <v>#NUM!</v>
      </c>
    </row>
    <row r="352" spans="1:8" x14ac:dyDescent="0.3">
      <c r="A352" s="2">
        <v>69920</v>
      </c>
      <c r="B352">
        <v>0.87133203825741024</v>
      </c>
      <c r="C352" s="15">
        <f t="shared" si="25"/>
        <v>0.9681467091749002</v>
      </c>
      <c r="D352" s="15">
        <f t="shared" si="26"/>
        <v>10</v>
      </c>
      <c r="E352" s="2">
        <f t="shared" si="27"/>
        <v>5.1592664541254987</v>
      </c>
      <c r="F352" s="2">
        <v>5</v>
      </c>
      <c r="G352" s="2">
        <f t="shared" si="28"/>
        <v>0.15926645412549867</v>
      </c>
      <c r="H352" s="2">
        <f t="shared" si="29"/>
        <v>2.7848238960328109</v>
      </c>
    </row>
    <row r="353" spans="1:8" x14ac:dyDescent="0.3">
      <c r="A353" s="2">
        <v>70120</v>
      </c>
      <c r="B353">
        <v>0.88281901584653866</v>
      </c>
      <c r="C353" s="15">
        <f t="shared" si="25"/>
        <v>0.98091001760726515</v>
      </c>
      <c r="D353" s="15">
        <f t="shared" si="26"/>
        <v>10</v>
      </c>
      <c r="E353" s="2">
        <f t="shared" si="27"/>
        <v>5.0954499119636747</v>
      </c>
      <c r="F353" s="2">
        <v>5</v>
      </c>
      <c r="G353" s="2">
        <f t="shared" si="28"/>
        <v>9.5449911963674694E-2</v>
      </c>
      <c r="H353" s="2">
        <f t="shared" si="29"/>
        <v>3.2843544379613951</v>
      </c>
    </row>
    <row r="354" spans="1:8" x14ac:dyDescent="0.3">
      <c r="A354" s="2">
        <v>70320</v>
      </c>
      <c r="B354">
        <v>0.90030812885915112</v>
      </c>
      <c r="C354" s="15">
        <f t="shared" si="25"/>
        <v>1.0003423653990569</v>
      </c>
      <c r="D354" s="15">
        <f t="shared" si="26"/>
        <v>10</v>
      </c>
      <c r="E354" s="2">
        <f t="shared" si="27"/>
        <v>4.998288173004716</v>
      </c>
      <c r="F354" s="2">
        <v>5</v>
      </c>
      <c r="G354" s="2">
        <f t="shared" si="28"/>
        <v>-1.7118269952840492E-3</v>
      </c>
      <c r="H354" s="2" t="e">
        <f t="shared" si="29"/>
        <v>#NUM!</v>
      </c>
    </row>
    <row r="355" spans="1:8" x14ac:dyDescent="0.3">
      <c r="A355" s="2">
        <v>70520</v>
      </c>
      <c r="B355">
        <v>0.90171163551002165</v>
      </c>
      <c r="C355" s="15">
        <f t="shared" si="25"/>
        <v>1.0019018172333574</v>
      </c>
      <c r="D355" s="15">
        <f t="shared" si="26"/>
        <v>10</v>
      </c>
      <c r="E355" s="2">
        <f t="shared" si="27"/>
        <v>4.990490913833213</v>
      </c>
      <c r="F355" s="2">
        <v>5</v>
      </c>
      <c r="G355" s="2">
        <f t="shared" si="28"/>
        <v>-9.5090861667870286E-3</v>
      </c>
      <c r="H355" s="2" t="e">
        <f t="shared" si="29"/>
        <v>#NUM!</v>
      </c>
    </row>
    <row r="356" spans="1:8" x14ac:dyDescent="0.3">
      <c r="A356" s="2">
        <v>70720</v>
      </c>
      <c r="B356">
        <v>0.90224029639063363</v>
      </c>
      <c r="C356" s="15">
        <f t="shared" si="25"/>
        <v>1.002489218211815</v>
      </c>
      <c r="D356" s="15">
        <f t="shared" si="26"/>
        <v>10</v>
      </c>
      <c r="E356" s="2">
        <f t="shared" si="27"/>
        <v>4.9875539089409244</v>
      </c>
      <c r="F356" s="2">
        <v>5</v>
      </c>
      <c r="G356" s="2">
        <f t="shared" si="28"/>
        <v>-1.244609105907557E-2</v>
      </c>
      <c r="H356" s="2" t="e">
        <f t="shared" si="29"/>
        <v>#NUM!</v>
      </c>
    </row>
    <row r="357" spans="1:8" x14ac:dyDescent="0.3">
      <c r="A357" s="2">
        <v>70920</v>
      </c>
      <c r="B357">
        <v>0.88841316372604895</v>
      </c>
      <c r="C357" s="15">
        <f t="shared" si="25"/>
        <v>0.98712573747338772</v>
      </c>
      <c r="D357" s="15">
        <f t="shared" si="26"/>
        <v>10</v>
      </c>
      <c r="E357" s="2">
        <f t="shared" si="27"/>
        <v>5.0643713126330612</v>
      </c>
      <c r="F357" s="2">
        <v>5</v>
      </c>
      <c r="G357" s="2">
        <f t="shared" si="28"/>
        <v>6.4371312633061173E-2</v>
      </c>
      <c r="H357" s="2">
        <f t="shared" si="29"/>
        <v>3.6721700266987281</v>
      </c>
    </row>
    <row r="358" spans="1:8" x14ac:dyDescent="0.3">
      <c r="A358" s="2">
        <v>71120</v>
      </c>
      <c r="B358">
        <v>0.87986910267711593</v>
      </c>
      <c r="C358" s="15">
        <f t="shared" si="25"/>
        <v>0.97763233630790658</v>
      </c>
      <c r="D358" s="15">
        <f t="shared" si="26"/>
        <v>10</v>
      </c>
      <c r="E358" s="2">
        <f t="shared" si="27"/>
        <v>5.1118383184604674</v>
      </c>
      <c r="F358" s="2">
        <v>5</v>
      </c>
      <c r="G358" s="2">
        <f t="shared" si="28"/>
        <v>0.11183831846046743</v>
      </c>
      <c r="H358" s="2">
        <f t="shared" si="29"/>
        <v>3.1291129440053069</v>
      </c>
    </row>
    <row r="359" spans="1:8" x14ac:dyDescent="0.3">
      <c r="A359" s="2">
        <v>71320</v>
      </c>
      <c r="B359">
        <v>0.87219613732273871</v>
      </c>
      <c r="C359" s="15">
        <f t="shared" si="25"/>
        <v>0.96910681924748743</v>
      </c>
      <c r="D359" s="15">
        <f t="shared" si="26"/>
        <v>10</v>
      </c>
      <c r="E359" s="2">
        <f t="shared" si="27"/>
        <v>5.1544659037625626</v>
      </c>
      <c r="F359" s="2">
        <v>5</v>
      </c>
      <c r="G359" s="2">
        <f t="shared" si="28"/>
        <v>0.15446590376256264</v>
      </c>
      <c r="H359" s="2">
        <f t="shared" si="29"/>
        <v>2.8144982187442023</v>
      </c>
    </row>
    <row r="360" spans="1:8" x14ac:dyDescent="0.3">
      <c r="A360" s="2">
        <v>71520</v>
      </c>
      <c r="B360">
        <v>0.90871285510305144</v>
      </c>
      <c r="C360" s="15">
        <f t="shared" si="25"/>
        <v>1.0096809501145017</v>
      </c>
      <c r="D360" s="15">
        <f t="shared" si="26"/>
        <v>10</v>
      </c>
      <c r="E360" s="2">
        <f t="shared" si="27"/>
        <v>4.9515952494274913</v>
      </c>
      <c r="F360" s="2">
        <v>5</v>
      </c>
      <c r="G360" s="2">
        <f t="shared" si="28"/>
        <v>-4.8404750572508703E-2</v>
      </c>
      <c r="H360" s="2" t="e">
        <f t="shared" si="29"/>
        <v>#NUM!</v>
      </c>
    </row>
    <row r="361" spans="1:8" x14ac:dyDescent="0.3">
      <c r="A361" s="2">
        <v>71720</v>
      </c>
      <c r="B361">
        <v>0.91644197869840316</v>
      </c>
      <c r="C361" s="15">
        <f t="shared" si="25"/>
        <v>1.0182688652204479</v>
      </c>
      <c r="D361" s="15">
        <f t="shared" si="26"/>
        <v>10</v>
      </c>
      <c r="E361" s="2">
        <f t="shared" si="27"/>
        <v>4.9086556738977603</v>
      </c>
      <c r="F361" s="2">
        <v>5</v>
      </c>
      <c r="G361" s="2">
        <f t="shared" si="28"/>
        <v>-9.1344326102239748E-2</v>
      </c>
      <c r="H361" s="2" t="e">
        <f t="shared" si="29"/>
        <v>#NUM!</v>
      </c>
    </row>
    <row r="362" spans="1:8" x14ac:dyDescent="0.3">
      <c r="A362" s="2">
        <v>71920</v>
      </c>
      <c r="B362">
        <v>0.84156609983543607</v>
      </c>
      <c r="C362" s="15">
        <f t="shared" si="25"/>
        <v>0.93507344426159555</v>
      </c>
      <c r="D362" s="15">
        <f t="shared" si="26"/>
        <v>10</v>
      </c>
      <c r="E362" s="2">
        <f t="shared" si="27"/>
        <v>5.3246327786920222</v>
      </c>
      <c r="F362" s="2">
        <v>5</v>
      </c>
      <c r="G362" s="2">
        <f t="shared" si="28"/>
        <v>0.32463277869202223</v>
      </c>
      <c r="H362" s="2">
        <f t="shared" si="29"/>
        <v>2.1042572141103548</v>
      </c>
    </row>
    <row r="363" spans="1:8" x14ac:dyDescent="0.3">
      <c r="A363" s="2">
        <v>72120</v>
      </c>
      <c r="B363">
        <v>0.90064765249572787</v>
      </c>
      <c r="C363" s="15">
        <f t="shared" si="25"/>
        <v>1.0007196138841421</v>
      </c>
      <c r="D363" s="15">
        <f t="shared" si="26"/>
        <v>10</v>
      </c>
      <c r="E363" s="2">
        <f t="shared" si="27"/>
        <v>4.9964019305792897</v>
      </c>
      <c r="F363" s="2">
        <v>5</v>
      </c>
      <c r="G363" s="2">
        <f t="shared" si="28"/>
        <v>-3.5980694207102815E-3</v>
      </c>
      <c r="H363" s="2" t="e">
        <f t="shared" si="29"/>
        <v>#NUM!</v>
      </c>
    </row>
    <row r="364" spans="1:8" x14ac:dyDescent="0.3">
      <c r="A364" s="2">
        <v>72320</v>
      </c>
      <c r="B364">
        <v>0.87896919319107036</v>
      </c>
      <c r="C364" s="15">
        <f t="shared" si="25"/>
        <v>0.97663243687896706</v>
      </c>
      <c r="D364" s="15">
        <f t="shared" si="26"/>
        <v>10</v>
      </c>
      <c r="E364" s="2">
        <f t="shared" si="27"/>
        <v>5.116837815605165</v>
      </c>
      <c r="F364" s="2">
        <v>5</v>
      </c>
      <c r="G364" s="2">
        <f t="shared" si="28"/>
        <v>0.11683781560516504</v>
      </c>
      <c r="H364" s="2">
        <f t="shared" si="29"/>
        <v>3.0863579507950063</v>
      </c>
    </row>
    <row r="365" spans="1:8" x14ac:dyDescent="0.3">
      <c r="A365" s="2">
        <v>72520</v>
      </c>
      <c r="B365">
        <v>0.8686140273654438</v>
      </c>
      <c r="C365" s="15">
        <f t="shared" si="25"/>
        <v>0.96512669707271526</v>
      </c>
      <c r="D365" s="15">
        <f t="shared" si="26"/>
        <v>10</v>
      </c>
      <c r="E365" s="2">
        <f t="shared" si="27"/>
        <v>5.1743665146364233</v>
      </c>
      <c r="F365" s="2">
        <v>5</v>
      </c>
      <c r="G365" s="2">
        <f t="shared" si="28"/>
        <v>0.17436651463642328</v>
      </c>
      <c r="H365" s="2">
        <f t="shared" si="29"/>
        <v>2.6971655276415629</v>
      </c>
    </row>
    <row r="366" spans="1:8" x14ac:dyDescent="0.3">
      <c r="A366" s="2">
        <v>72720</v>
      </c>
      <c r="B366">
        <v>0.89253895961891372</v>
      </c>
      <c r="C366" s="15">
        <f t="shared" si="25"/>
        <v>0.99170995513212634</v>
      </c>
      <c r="D366" s="15">
        <f t="shared" si="26"/>
        <v>10</v>
      </c>
      <c r="E366" s="2">
        <f t="shared" si="27"/>
        <v>5.0414502243393686</v>
      </c>
      <c r="F366" s="2">
        <v>5</v>
      </c>
      <c r="G366" s="2">
        <f t="shared" si="28"/>
        <v>4.1450224339368624E-2</v>
      </c>
      <c r="H366" s="2">
        <f t="shared" si="29"/>
        <v>4.1078085881844855</v>
      </c>
    </row>
    <row r="367" spans="1:8" x14ac:dyDescent="0.3">
      <c r="A367" s="2">
        <v>72920</v>
      </c>
      <c r="B367">
        <v>0.90524380983471608</v>
      </c>
      <c r="C367" s="15">
        <f t="shared" si="25"/>
        <v>1.0058264553719067</v>
      </c>
      <c r="D367" s="15">
        <f t="shared" si="26"/>
        <v>10</v>
      </c>
      <c r="E367" s="2">
        <f t="shared" si="27"/>
        <v>4.9708677231404668</v>
      </c>
      <c r="F367" s="2">
        <v>5</v>
      </c>
      <c r="G367" s="2">
        <f t="shared" si="28"/>
        <v>-2.9132276859533235E-2</v>
      </c>
      <c r="H367" s="2" t="e">
        <f t="shared" si="29"/>
        <v>#NUM!</v>
      </c>
    </row>
    <row r="368" spans="1:8" x14ac:dyDescent="0.3">
      <c r="A368" s="2">
        <v>73120</v>
      </c>
      <c r="B368">
        <v>0.90015884032587901</v>
      </c>
      <c r="C368" s="15">
        <f t="shared" si="25"/>
        <v>1.0001764892509766</v>
      </c>
      <c r="D368" s="15">
        <f t="shared" si="26"/>
        <v>10</v>
      </c>
      <c r="E368" s="2">
        <f t="shared" si="27"/>
        <v>4.9991175537451173</v>
      </c>
      <c r="F368" s="2">
        <v>5</v>
      </c>
      <c r="G368" s="2">
        <f t="shared" si="28"/>
        <v>-8.8244625488265171E-4</v>
      </c>
      <c r="H368" s="2" t="e">
        <f t="shared" si="29"/>
        <v>#NUM!</v>
      </c>
    </row>
    <row r="369" spans="1:8" x14ac:dyDescent="0.3">
      <c r="A369" s="2">
        <v>73320</v>
      </c>
      <c r="B369">
        <v>0.92160210111621788</v>
      </c>
      <c r="C369" s="15">
        <f t="shared" si="25"/>
        <v>1.0240023345735754</v>
      </c>
      <c r="D369" s="15">
        <f t="shared" si="26"/>
        <v>10</v>
      </c>
      <c r="E369" s="2">
        <f t="shared" si="27"/>
        <v>4.8799883271321232</v>
      </c>
      <c r="F369" s="2">
        <v>5</v>
      </c>
      <c r="G369" s="2">
        <f t="shared" si="28"/>
        <v>-0.12001167286787684</v>
      </c>
      <c r="H369" s="2" t="e">
        <f t="shared" si="29"/>
        <v>#NUM!</v>
      </c>
    </row>
    <row r="370" spans="1:8" x14ac:dyDescent="0.3">
      <c r="A370" s="2">
        <v>73520</v>
      </c>
      <c r="B370">
        <v>0.85189200705433976</v>
      </c>
      <c r="C370" s="15">
        <f t="shared" si="25"/>
        <v>0.94654667450482188</v>
      </c>
      <c r="D370" s="15">
        <f t="shared" si="26"/>
        <v>10</v>
      </c>
      <c r="E370" s="2">
        <f t="shared" si="27"/>
        <v>5.267266627475891</v>
      </c>
      <c r="F370" s="2">
        <v>5</v>
      </c>
      <c r="G370" s="2">
        <f t="shared" si="28"/>
        <v>0.26726662747589103</v>
      </c>
      <c r="H370" s="2">
        <f t="shared" si="29"/>
        <v>2.2878728950035381</v>
      </c>
    </row>
    <row r="371" spans="1:8" x14ac:dyDescent="0.3">
      <c r="A371" s="2">
        <v>73720</v>
      </c>
      <c r="B371">
        <v>0.89677997672272336</v>
      </c>
      <c r="C371" s="15">
        <f t="shared" si="25"/>
        <v>0.99642219635858154</v>
      </c>
      <c r="D371" s="15">
        <f t="shared" si="26"/>
        <v>10</v>
      </c>
      <c r="E371" s="2">
        <f t="shared" si="27"/>
        <v>5.0178890182070921</v>
      </c>
      <c r="F371" s="2">
        <v>5</v>
      </c>
      <c r="G371" s="2">
        <f t="shared" si="28"/>
        <v>1.78890182070921E-2</v>
      </c>
      <c r="H371" s="2">
        <f t="shared" si="29"/>
        <v>4.943430412793524</v>
      </c>
    </row>
    <row r="372" spans="1:8" x14ac:dyDescent="0.3">
      <c r="A372" s="2">
        <v>73920</v>
      </c>
      <c r="B372">
        <v>0.89873423735900337</v>
      </c>
      <c r="C372" s="15">
        <f t="shared" si="25"/>
        <v>0.99859359706555928</v>
      </c>
      <c r="D372" s="15">
        <f t="shared" si="26"/>
        <v>10</v>
      </c>
      <c r="E372" s="2">
        <f t="shared" si="27"/>
        <v>5.0070320146722036</v>
      </c>
      <c r="F372" s="2">
        <v>5</v>
      </c>
      <c r="G372" s="2">
        <f t="shared" si="28"/>
        <v>7.0320146722036014E-3</v>
      </c>
      <c r="H372" s="2">
        <f t="shared" si="29"/>
        <v>5.8749781788608813</v>
      </c>
    </row>
    <row r="373" spans="1:8" x14ac:dyDescent="0.3">
      <c r="A373" s="2">
        <v>74120</v>
      </c>
      <c r="B373">
        <v>0.9251763692956595</v>
      </c>
      <c r="C373" s="15">
        <f t="shared" si="25"/>
        <v>1.0279737436618439</v>
      </c>
      <c r="D373" s="15">
        <f t="shared" si="26"/>
        <v>10</v>
      </c>
      <c r="E373" s="2">
        <f t="shared" si="27"/>
        <v>4.86013128169078</v>
      </c>
      <c r="F373" s="2">
        <v>5</v>
      </c>
      <c r="G373" s="2">
        <f t="shared" si="28"/>
        <v>-0.13986871830921999</v>
      </c>
      <c r="H373" s="2" t="e">
        <f t="shared" si="29"/>
        <v>#NUM!</v>
      </c>
    </row>
    <row r="374" spans="1:8" x14ac:dyDescent="0.3">
      <c r="A374" s="2">
        <v>74320</v>
      </c>
      <c r="B374">
        <v>0.92049135843201391</v>
      </c>
      <c r="C374" s="15">
        <f t="shared" si="25"/>
        <v>1.0227681760355709</v>
      </c>
      <c r="D374" s="15">
        <f t="shared" si="26"/>
        <v>10</v>
      </c>
      <c r="E374" s="2">
        <f t="shared" si="27"/>
        <v>4.8861591198221452</v>
      </c>
      <c r="F374" s="2">
        <v>5</v>
      </c>
      <c r="G374" s="2">
        <f t="shared" si="28"/>
        <v>-0.11384088017785476</v>
      </c>
      <c r="H374" s="2" t="e">
        <f t="shared" si="29"/>
        <v>#NUM!</v>
      </c>
    </row>
    <row r="375" spans="1:8" x14ac:dyDescent="0.3">
      <c r="A375" s="2">
        <v>74520</v>
      </c>
      <c r="B375">
        <v>0.88148869697437671</v>
      </c>
      <c r="C375" s="15">
        <f t="shared" si="25"/>
        <v>0.97943188552708516</v>
      </c>
      <c r="D375" s="15">
        <f t="shared" si="26"/>
        <v>10</v>
      </c>
      <c r="E375" s="2">
        <f t="shared" si="27"/>
        <v>5.102840572364574</v>
      </c>
      <c r="F375" s="2">
        <v>5</v>
      </c>
      <c r="G375" s="2">
        <f t="shared" si="28"/>
        <v>0.102840572364574</v>
      </c>
      <c r="H375" s="2">
        <f t="shared" si="29"/>
        <v>3.2112255101075498</v>
      </c>
    </row>
    <row r="376" spans="1:8" x14ac:dyDescent="0.3">
      <c r="A376" s="2">
        <v>74720</v>
      </c>
      <c r="B376">
        <v>0.89402017724228311</v>
      </c>
      <c r="C376" s="15">
        <f t="shared" si="25"/>
        <v>0.9933557524914256</v>
      </c>
      <c r="D376" s="15">
        <f t="shared" si="26"/>
        <v>10</v>
      </c>
      <c r="E376" s="2">
        <f t="shared" si="27"/>
        <v>5.0332212375428718</v>
      </c>
      <c r="F376" s="2">
        <v>5</v>
      </c>
      <c r="G376" s="2">
        <f t="shared" si="28"/>
        <v>3.3221237542871762E-2</v>
      </c>
      <c r="H376" s="2">
        <f t="shared" si="29"/>
        <v>4.3274789262026738</v>
      </c>
    </row>
    <row r="377" spans="1:8" x14ac:dyDescent="0.3">
      <c r="A377" s="2">
        <v>74920</v>
      </c>
      <c r="B377">
        <v>0.88206904138943765</v>
      </c>
      <c r="C377" s="15">
        <f t="shared" si="25"/>
        <v>0.98007671265493068</v>
      </c>
      <c r="D377" s="15">
        <f t="shared" si="26"/>
        <v>10</v>
      </c>
      <c r="E377" s="2">
        <f t="shared" si="27"/>
        <v>5.0996164367253467</v>
      </c>
      <c r="F377" s="2">
        <v>5</v>
      </c>
      <c r="G377" s="2">
        <f t="shared" si="28"/>
        <v>9.9616436725346702E-2</v>
      </c>
      <c r="H377" s="2">
        <f t="shared" si="29"/>
        <v>3.2424462485009919</v>
      </c>
    </row>
    <row r="378" spans="1:8" x14ac:dyDescent="0.3">
      <c r="A378" s="2">
        <v>75120</v>
      </c>
      <c r="B378">
        <v>0.87782184982397549</v>
      </c>
      <c r="C378" s="15">
        <f t="shared" si="25"/>
        <v>0.97535761091552831</v>
      </c>
      <c r="D378" s="15">
        <f t="shared" si="26"/>
        <v>10</v>
      </c>
      <c r="E378" s="2">
        <f t="shared" si="27"/>
        <v>5.1232119454223586</v>
      </c>
      <c r="F378" s="2">
        <v>5</v>
      </c>
      <c r="G378" s="2">
        <f t="shared" si="28"/>
        <v>0.12321194542235858</v>
      </c>
      <c r="H378" s="2">
        <f t="shared" si="29"/>
        <v>3.0344836678765579</v>
      </c>
    </row>
    <row r="379" spans="1:8" x14ac:dyDescent="0.3">
      <c r="A379" s="2">
        <v>75320</v>
      </c>
      <c r="B379">
        <v>0.92782217420870117</v>
      </c>
      <c r="C379" s="15">
        <f t="shared" si="25"/>
        <v>1.0309135268985568</v>
      </c>
      <c r="D379" s="15">
        <f t="shared" si="26"/>
        <v>10</v>
      </c>
      <c r="E379" s="2">
        <f t="shared" si="27"/>
        <v>4.8454323655072162</v>
      </c>
      <c r="F379" s="2">
        <v>5</v>
      </c>
      <c r="G379" s="2">
        <f t="shared" si="28"/>
        <v>-0.15456763449278377</v>
      </c>
      <c r="H379" s="2" t="e">
        <f t="shared" si="29"/>
        <v>#NUM!</v>
      </c>
    </row>
    <row r="380" spans="1:8" x14ac:dyDescent="0.3">
      <c r="A380" s="2">
        <v>75520</v>
      </c>
      <c r="B380">
        <v>0.86974364490505063</v>
      </c>
      <c r="C380" s="15">
        <f t="shared" si="25"/>
        <v>0.96638182767227843</v>
      </c>
      <c r="D380" s="15">
        <f t="shared" si="26"/>
        <v>10</v>
      </c>
      <c r="E380" s="2">
        <f t="shared" si="27"/>
        <v>5.1680908616386079</v>
      </c>
      <c r="F380" s="2">
        <v>5</v>
      </c>
      <c r="G380" s="2">
        <f t="shared" si="28"/>
        <v>0.16809086163860787</v>
      </c>
      <c r="H380" s="2">
        <f t="shared" si="29"/>
        <v>2.7326067700470551</v>
      </c>
    </row>
    <row r="381" spans="1:8" x14ac:dyDescent="0.3">
      <c r="A381" s="2">
        <v>75720</v>
      </c>
      <c r="B381">
        <v>0.91112339179585633</v>
      </c>
      <c r="C381" s="15">
        <f t="shared" si="25"/>
        <v>1.0123593242176181</v>
      </c>
      <c r="D381" s="15">
        <f t="shared" si="26"/>
        <v>10</v>
      </c>
      <c r="E381" s="2">
        <f t="shared" si="27"/>
        <v>4.9382033789119095</v>
      </c>
      <c r="F381" s="2">
        <v>5</v>
      </c>
      <c r="G381" s="2">
        <f t="shared" si="28"/>
        <v>-6.1796621088090475E-2</v>
      </c>
      <c r="H381" s="2" t="e">
        <f t="shared" si="29"/>
        <v>#NUM!</v>
      </c>
    </row>
    <row r="382" spans="1:8" x14ac:dyDescent="0.3">
      <c r="A382" s="2">
        <v>75920</v>
      </c>
      <c r="B382">
        <v>0.92087419165929463</v>
      </c>
      <c r="C382" s="15">
        <f t="shared" si="25"/>
        <v>1.0231935462881052</v>
      </c>
      <c r="D382" s="15">
        <f t="shared" si="26"/>
        <v>10</v>
      </c>
      <c r="E382" s="2">
        <f t="shared" si="27"/>
        <v>4.8840322685594737</v>
      </c>
      <c r="F382" s="2">
        <v>5</v>
      </c>
      <c r="G382" s="2">
        <f t="shared" si="28"/>
        <v>-0.1159677314405263</v>
      </c>
      <c r="H382" s="2" t="e">
        <f t="shared" si="29"/>
        <v>#NUM!</v>
      </c>
    </row>
    <row r="383" spans="1:8" x14ac:dyDescent="0.3">
      <c r="A383" s="2">
        <v>76120</v>
      </c>
      <c r="B383">
        <v>0.92281889790554938</v>
      </c>
      <c r="C383" s="15">
        <f t="shared" si="25"/>
        <v>1.0253543310061659</v>
      </c>
      <c r="D383" s="15">
        <f t="shared" si="26"/>
        <v>10</v>
      </c>
      <c r="E383" s="2">
        <f t="shared" si="27"/>
        <v>4.8732283449691707</v>
      </c>
      <c r="F383" s="2">
        <v>5</v>
      </c>
      <c r="G383" s="2">
        <f t="shared" si="28"/>
        <v>-0.12677165503082932</v>
      </c>
      <c r="H383" s="2" t="e">
        <f t="shared" si="29"/>
        <v>#NUM!</v>
      </c>
    </row>
    <row r="384" spans="1:8" x14ac:dyDescent="0.3">
      <c r="A384" s="2">
        <v>76320</v>
      </c>
      <c r="B384">
        <v>0.90308947724762134</v>
      </c>
      <c r="C384" s="15">
        <f t="shared" si="25"/>
        <v>1.003432752497357</v>
      </c>
      <c r="D384" s="15">
        <f t="shared" si="26"/>
        <v>10</v>
      </c>
      <c r="E384" s="2">
        <f t="shared" si="27"/>
        <v>4.9828362375132151</v>
      </c>
      <c r="F384" s="2">
        <v>5</v>
      </c>
      <c r="G384" s="2">
        <f t="shared" si="28"/>
        <v>-1.7163762486784861E-2</v>
      </c>
      <c r="H384" s="2" t="e">
        <f t="shared" si="29"/>
        <v>#NUM!</v>
      </c>
    </row>
    <row r="385" spans="1:8" x14ac:dyDescent="0.3">
      <c r="A385" s="2">
        <v>76520</v>
      </c>
      <c r="B385">
        <v>0.89424206248718796</v>
      </c>
      <c r="C385" s="15">
        <f t="shared" si="25"/>
        <v>0.99360229165243108</v>
      </c>
      <c r="D385" s="15">
        <f t="shared" si="26"/>
        <v>10</v>
      </c>
      <c r="E385" s="2">
        <f t="shared" si="27"/>
        <v>5.0319885417378449</v>
      </c>
      <c r="F385" s="2">
        <v>5</v>
      </c>
      <c r="G385" s="2">
        <f t="shared" si="28"/>
        <v>3.1988541737844933E-2</v>
      </c>
      <c r="H385" s="2">
        <f t="shared" si="29"/>
        <v>4.3650455727538509</v>
      </c>
    </row>
    <row r="386" spans="1:8" x14ac:dyDescent="0.3">
      <c r="A386" s="2">
        <v>76720</v>
      </c>
      <c r="B386">
        <v>0.8901741388811325</v>
      </c>
      <c r="C386" s="15">
        <f t="shared" si="25"/>
        <v>0.98908237653459163</v>
      </c>
      <c r="D386" s="15">
        <f t="shared" si="26"/>
        <v>10</v>
      </c>
      <c r="E386" s="2">
        <f t="shared" si="27"/>
        <v>5.0545881173270422</v>
      </c>
      <c r="F386" s="2">
        <v>5</v>
      </c>
      <c r="G386" s="2">
        <f t="shared" si="28"/>
        <v>5.4588117327042163E-2</v>
      </c>
      <c r="H386" s="2">
        <f t="shared" si="29"/>
        <v>3.8350882396302475</v>
      </c>
    </row>
    <row r="387" spans="1:8" x14ac:dyDescent="0.3">
      <c r="A387" s="2">
        <v>76920</v>
      </c>
      <c r="B387">
        <v>0.88140813876662238</v>
      </c>
      <c r="C387" s="15">
        <f t="shared" ref="C387:C450" si="30">B387/$J$27</f>
        <v>0.97934237640735822</v>
      </c>
      <c r="D387" s="15">
        <f t="shared" ref="D387:D450" si="31">$J$28</f>
        <v>10</v>
      </c>
      <c r="E387" s="2">
        <f t="shared" si="27"/>
        <v>5.103288117963209</v>
      </c>
      <c r="F387" s="2">
        <v>5</v>
      </c>
      <c r="G387" s="2">
        <f t="shared" si="28"/>
        <v>0.10328811796320903</v>
      </c>
      <c r="H387" s="2">
        <f t="shared" si="29"/>
        <v>3.2069708144641562</v>
      </c>
    </row>
    <row r="388" spans="1:8" x14ac:dyDescent="0.3">
      <c r="A388" s="2">
        <v>77120</v>
      </c>
      <c r="B388">
        <v>0.90584384556574926</v>
      </c>
      <c r="C388" s="15">
        <f t="shared" si="30"/>
        <v>1.0064931617397215</v>
      </c>
      <c r="D388" s="15">
        <f t="shared" si="31"/>
        <v>10</v>
      </c>
      <c r="E388" s="2">
        <f t="shared" ref="E388:E451" si="32">D388-(F388*C388)</f>
        <v>4.9675341913013931</v>
      </c>
      <c r="F388" s="2">
        <v>5</v>
      </c>
      <c r="G388" s="2">
        <f t="shared" ref="G388:G451" si="33">F388-(F388*C388)</f>
        <v>-3.2465808698606935E-2</v>
      </c>
      <c r="H388" s="2" t="e">
        <f t="shared" ref="H388:H451" si="34">LN((F388*E388)/(D388*G388))</f>
        <v>#NUM!</v>
      </c>
    </row>
    <row r="389" spans="1:8" x14ac:dyDescent="0.3">
      <c r="A389" s="2">
        <v>77320</v>
      </c>
      <c r="B389">
        <v>0.89390113226835866</v>
      </c>
      <c r="C389" s="15">
        <f t="shared" si="30"/>
        <v>0.99322348029817631</v>
      </c>
      <c r="D389" s="15">
        <f t="shared" si="31"/>
        <v>10</v>
      </c>
      <c r="E389" s="2">
        <f t="shared" si="32"/>
        <v>5.033882598509118</v>
      </c>
      <c r="F389" s="2">
        <v>5</v>
      </c>
      <c r="G389" s="2">
        <f t="shared" si="33"/>
        <v>3.3882598509118012E-2</v>
      </c>
      <c r="H389" s="2">
        <f t="shared" si="34"/>
        <v>4.3078981088744639</v>
      </c>
    </row>
    <row r="390" spans="1:8" x14ac:dyDescent="0.3">
      <c r="A390" s="2">
        <v>77520</v>
      </c>
      <c r="B390">
        <v>0.91167721649409561</v>
      </c>
      <c r="C390" s="15">
        <f t="shared" si="30"/>
        <v>1.0129746849934396</v>
      </c>
      <c r="D390" s="15">
        <f t="shared" si="31"/>
        <v>10</v>
      </c>
      <c r="E390" s="2">
        <f t="shared" si="32"/>
        <v>4.9351265750328022</v>
      </c>
      <c r="F390" s="2">
        <v>5</v>
      </c>
      <c r="G390" s="2">
        <f t="shared" si="33"/>
        <v>-6.4873424967197835E-2</v>
      </c>
      <c r="H390" s="2" t="e">
        <f t="shared" si="34"/>
        <v>#NUM!</v>
      </c>
    </row>
    <row r="391" spans="1:8" x14ac:dyDescent="0.3">
      <c r="A391" s="2">
        <v>77720</v>
      </c>
      <c r="B391">
        <v>0.9109298811731118</v>
      </c>
      <c r="C391" s="15">
        <f t="shared" si="30"/>
        <v>1.0121443124145686</v>
      </c>
      <c r="D391" s="15">
        <f t="shared" si="31"/>
        <v>10</v>
      </c>
      <c r="E391" s="2">
        <f t="shared" si="32"/>
        <v>4.9392784379271575</v>
      </c>
      <c r="F391" s="2">
        <v>5</v>
      </c>
      <c r="G391" s="2">
        <f t="shared" si="33"/>
        <v>-6.0721562072842516E-2</v>
      </c>
      <c r="H391" s="2" t="e">
        <f t="shared" si="34"/>
        <v>#NUM!</v>
      </c>
    </row>
    <row r="392" spans="1:8" x14ac:dyDescent="0.3">
      <c r="A392" s="2">
        <v>77920</v>
      </c>
      <c r="B392">
        <v>0.90351194361355924</v>
      </c>
      <c r="C392" s="15">
        <f t="shared" si="30"/>
        <v>1.0039021595706215</v>
      </c>
      <c r="D392" s="15">
        <f t="shared" si="31"/>
        <v>10</v>
      </c>
      <c r="E392" s="2">
        <f t="shared" si="32"/>
        <v>4.9804892021468925</v>
      </c>
      <c r="F392" s="2">
        <v>5</v>
      </c>
      <c r="G392" s="2">
        <f t="shared" si="33"/>
        <v>-1.9510797853107498E-2</v>
      </c>
      <c r="H392" s="2" t="e">
        <f t="shared" si="34"/>
        <v>#NUM!</v>
      </c>
    </row>
    <row r="393" spans="1:8" x14ac:dyDescent="0.3">
      <c r="A393" s="2">
        <v>78120</v>
      </c>
      <c r="B393">
        <v>0.94106266031513375</v>
      </c>
      <c r="C393" s="15">
        <f t="shared" si="30"/>
        <v>1.0456251781279264</v>
      </c>
      <c r="D393" s="15">
        <f t="shared" si="31"/>
        <v>10</v>
      </c>
      <c r="E393" s="2">
        <f t="shared" si="32"/>
        <v>4.7718741093603683</v>
      </c>
      <c r="F393" s="2">
        <v>5</v>
      </c>
      <c r="G393" s="2">
        <f t="shared" si="33"/>
        <v>-0.22812589063963173</v>
      </c>
      <c r="H393" s="2" t="e">
        <f t="shared" si="34"/>
        <v>#NUM!</v>
      </c>
    </row>
    <row r="394" spans="1:8" x14ac:dyDescent="0.3">
      <c r="A394" s="2">
        <v>78320</v>
      </c>
      <c r="B394">
        <v>0.91331949640198362</v>
      </c>
      <c r="C394" s="15">
        <f t="shared" si="30"/>
        <v>1.0147994404466485</v>
      </c>
      <c r="D394" s="15">
        <f t="shared" si="31"/>
        <v>10</v>
      </c>
      <c r="E394" s="2">
        <f t="shared" si="32"/>
        <v>4.926002797766758</v>
      </c>
      <c r="F394" s="2">
        <v>5</v>
      </c>
      <c r="G394" s="2">
        <f t="shared" si="33"/>
        <v>-7.3997202233242021E-2</v>
      </c>
      <c r="H394" s="2" t="e">
        <f t="shared" si="34"/>
        <v>#NUM!</v>
      </c>
    </row>
    <row r="395" spans="1:8" x14ac:dyDescent="0.3">
      <c r="A395" s="2">
        <v>78520</v>
      </c>
      <c r="B395">
        <v>0.89129991751176663</v>
      </c>
      <c r="C395" s="15">
        <f t="shared" si="30"/>
        <v>0.99033324167974068</v>
      </c>
      <c r="D395" s="15">
        <f t="shared" si="31"/>
        <v>10</v>
      </c>
      <c r="E395" s="2">
        <f t="shared" si="32"/>
        <v>5.0483337916012969</v>
      </c>
      <c r="F395" s="2">
        <v>5</v>
      </c>
      <c r="G395" s="2">
        <f t="shared" si="33"/>
        <v>4.8333791601296916E-2</v>
      </c>
      <c r="H395" s="2">
        <f t="shared" si="34"/>
        <v>3.9555354098957096</v>
      </c>
    </row>
    <row r="396" spans="1:8" x14ac:dyDescent="0.3">
      <c r="A396" s="2">
        <v>78720</v>
      </c>
      <c r="B396">
        <v>0.87542190856090818</v>
      </c>
      <c r="C396" s="15">
        <f t="shared" si="30"/>
        <v>0.97269100951212017</v>
      </c>
      <c r="D396" s="15">
        <f t="shared" si="31"/>
        <v>10</v>
      </c>
      <c r="E396" s="2">
        <f t="shared" si="32"/>
        <v>5.1365449524393991</v>
      </c>
      <c r="F396" s="2">
        <v>5</v>
      </c>
      <c r="G396" s="2">
        <f t="shared" si="33"/>
        <v>0.13654495243939913</v>
      </c>
      <c r="H396" s="2">
        <f t="shared" si="34"/>
        <v>2.9343348813172772</v>
      </c>
    </row>
    <row r="397" spans="1:8" x14ac:dyDescent="0.3">
      <c r="A397" s="2">
        <v>78920</v>
      </c>
      <c r="B397">
        <v>0.92223240324506151</v>
      </c>
      <c r="C397" s="15">
        <f t="shared" si="30"/>
        <v>1.0247026702722906</v>
      </c>
      <c r="D397" s="15">
        <f t="shared" si="31"/>
        <v>10</v>
      </c>
      <c r="E397" s="2">
        <f t="shared" si="32"/>
        <v>4.8764866486385472</v>
      </c>
      <c r="F397" s="2">
        <v>5</v>
      </c>
      <c r="G397" s="2">
        <f t="shared" si="33"/>
        <v>-0.12351335136145281</v>
      </c>
      <c r="H397" s="2" t="e">
        <f t="shared" si="34"/>
        <v>#NUM!</v>
      </c>
    </row>
    <row r="398" spans="1:8" x14ac:dyDescent="0.3">
      <c r="A398" s="2">
        <v>79120</v>
      </c>
      <c r="B398">
        <v>0.90136609260943401</v>
      </c>
      <c r="C398" s="15">
        <f t="shared" si="30"/>
        <v>1.001517880677149</v>
      </c>
      <c r="D398" s="15">
        <f t="shared" si="31"/>
        <v>10</v>
      </c>
      <c r="E398" s="2">
        <f t="shared" si="32"/>
        <v>4.9924105966142553</v>
      </c>
      <c r="F398" s="2">
        <v>5</v>
      </c>
      <c r="G398" s="2">
        <f t="shared" si="33"/>
        <v>-7.589403385744653E-3</v>
      </c>
      <c r="H398" s="2" t="e">
        <f t="shared" si="34"/>
        <v>#NUM!</v>
      </c>
    </row>
    <row r="399" spans="1:8" x14ac:dyDescent="0.3">
      <c r="A399" s="2">
        <v>79320</v>
      </c>
      <c r="B399">
        <v>0.91162475170693835</v>
      </c>
      <c r="C399" s="15">
        <f t="shared" si="30"/>
        <v>1.012916390785487</v>
      </c>
      <c r="D399" s="15">
        <f t="shared" si="31"/>
        <v>10</v>
      </c>
      <c r="E399" s="2">
        <f t="shared" si="32"/>
        <v>4.9354180460725647</v>
      </c>
      <c r="F399" s="2">
        <v>5</v>
      </c>
      <c r="G399" s="2">
        <f t="shared" si="33"/>
        <v>-6.4581953927435265E-2</v>
      </c>
      <c r="H399" s="2" t="e">
        <f t="shared" si="34"/>
        <v>#NUM!</v>
      </c>
    </row>
    <row r="400" spans="1:8" x14ac:dyDescent="0.3">
      <c r="A400" s="2">
        <v>79520</v>
      </c>
      <c r="B400">
        <v>0.89798770329709832</v>
      </c>
      <c r="C400" s="15">
        <f t="shared" si="30"/>
        <v>0.99776411477455362</v>
      </c>
      <c r="D400" s="15">
        <f t="shared" si="31"/>
        <v>10</v>
      </c>
      <c r="E400" s="2">
        <f t="shared" si="32"/>
        <v>5.0111794261272316</v>
      </c>
      <c r="F400" s="2">
        <v>5</v>
      </c>
      <c r="G400" s="2">
        <f t="shared" si="33"/>
        <v>1.1179426127231551E-2</v>
      </c>
      <c r="H400" s="2">
        <f t="shared" si="34"/>
        <v>5.4122042641017813</v>
      </c>
    </row>
    <row r="401" spans="1:8" x14ac:dyDescent="0.3">
      <c r="A401" s="2">
        <v>79720</v>
      </c>
      <c r="B401">
        <v>0.87634670953173732</v>
      </c>
      <c r="C401" s="15">
        <f t="shared" si="30"/>
        <v>0.97371856614637475</v>
      </c>
      <c r="D401" s="15">
        <f t="shared" si="31"/>
        <v>10</v>
      </c>
      <c r="E401" s="2">
        <f t="shared" si="32"/>
        <v>5.131407169268126</v>
      </c>
      <c r="F401" s="2">
        <v>5</v>
      </c>
      <c r="G401" s="2">
        <f t="shared" si="33"/>
        <v>0.13140716926812601</v>
      </c>
      <c r="H401" s="2">
        <f t="shared" si="34"/>
        <v>2.9716873567901771</v>
      </c>
    </row>
    <row r="402" spans="1:8" x14ac:dyDescent="0.3">
      <c r="A402" s="2">
        <v>79920</v>
      </c>
      <c r="B402">
        <v>0.91008291207154235</v>
      </c>
      <c r="C402" s="15">
        <f t="shared" si="30"/>
        <v>1.0112032356350471</v>
      </c>
      <c r="D402" s="15">
        <f t="shared" si="31"/>
        <v>10</v>
      </c>
      <c r="E402" s="2">
        <f t="shared" si="32"/>
        <v>4.943983821824764</v>
      </c>
      <c r="F402" s="2">
        <v>5</v>
      </c>
      <c r="G402" s="2">
        <f t="shared" si="33"/>
        <v>-5.6016178175235964E-2</v>
      </c>
      <c r="H402" s="2" t="e">
        <f t="shared" si="34"/>
        <v>#NUM!</v>
      </c>
    </row>
    <row r="403" spans="1:8" x14ac:dyDescent="0.3">
      <c r="A403" s="2">
        <v>80120</v>
      </c>
      <c r="B403">
        <v>0.85922953713008066</v>
      </c>
      <c r="C403" s="15">
        <f t="shared" si="30"/>
        <v>0.95469948570008956</v>
      </c>
      <c r="D403" s="15">
        <f t="shared" si="31"/>
        <v>10</v>
      </c>
      <c r="E403" s="2">
        <f t="shared" si="32"/>
        <v>5.2265025714995526</v>
      </c>
      <c r="F403" s="2">
        <v>5</v>
      </c>
      <c r="G403" s="2">
        <f t="shared" si="33"/>
        <v>0.22650257149955255</v>
      </c>
      <c r="H403" s="2">
        <f t="shared" si="34"/>
        <v>2.4455941303669233</v>
      </c>
    </row>
    <row r="404" spans="1:8" x14ac:dyDescent="0.3">
      <c r="A404" s="2">
        <v>80320</v>
      </c>
      <c r="B404">
        <v>0.91223240994260879</v>
      </c>
      <c r="C404" s="15">
        <f t="shared" si="30"/>
        <v>1.0135915666028987</v>
      </c>
      <c r="D404" s="15">
        <f t="shared" si="31"/>
        <v>10</v>
      </c>
      <c r="E404" s="2">
        <f t="shared" si="32"/>
        <v>4.9320421669855063</v>
      </c>
      <c r="F404" s="2">
        <v>5</v>
      </c>
      <c r="G404" s="2">
        <f t="shared" si="33"/>
        <v>-6.7957833014493652E-2</v>
      </c>
      <c r="H404" s="2" t="e">
        <f t="shared" si="34"/>
        <v>#NUM!</v>
      </c>
    </row>
    <row r="405" spans="1:8" x14ac:dyDescent="0.3">
      <c r="A405" s="2">
        <v>80520</v>
      </c>
      <c r="B405">
        <v>0.90669654678657963</v>
      </c>
      <c r="C405" s="15">
        <f t="shared" si="30"/>
        <v>1.0074406075406439</v>
      </c>
      <c r="D405" s="15">
        <f t="shared" si="31"/>
        <v>10</v>
      </c>
      <c r="E405" s="2">
        <f t="shared" si="32"/>
        <v>4.96279696229678</v>
      </c>
      <c r="F405" s="2">
        <v>5</v>
      </c>
      <c r="G405" s="2">
        <f t="shared" si="33"/>
        <v>-3.7203037703219977E-2</v>
      </c>
      <c r="H405" s="2" t="e">
        <f t="shared" si="34"/>
        <v>#NUM!</v>
      </c>
    </row>
    <row r="406" spans="1:8" x14ac:dyDescent="0.3">
      <c r="A406" s="2">
        <v>80720</v>
      </c>
      <c r="B406">
        <v>0.9018414255627123</v>
      </c>
      <c r="C406" s="15">
        <f t="shared" si="30"/>
        <v>1.0020460284030137</v>
      </c>
      <c r="D406" s="15">
        <f t="shared" si="31"/>
        <v>10</v>
      </c>
      <c r="E406" s="2">
        <f t="shared" si="32"/>
        <v>4.9897698579849319</v>
      </c>
      <c r="F406" s="2">
        <v>5</v>
      </c>
      <c r="G406" s="2">
        <f t="shared" si="33"/>
        <v>-1.0230142015068111E-2</v>
      </c>
      <c r="H406" s="2" t="e">
        <f t="shared" si="34"/>
        <v>#NUM!</v>
      </c>
    </row>
    <row r="407" spans="1:8" x14ac:dyDescent="0.3">
      <c r="A407" s="2">
        <v>80920</v>
      </c>
      <c r="B407">
        <v>0.91125755404187414</v>
      </c>
      <c r="C407" s="15">
        <f t="shared" si="30"/>
        <v>1.0125083933798602</v>
      </c>
      <c r="D407" s="15">
        <f t="shared" si="31"/>
        <v>10</v>
      </c>
      <c r="E407" s="2">
        <f t="shared" si="32"/>
        <v>4.9374580331006985</v>
      </c>
      <c r="F407" s="2">
        <v>5</v>
      </c>
      <c r="G407" s="2">
        <f t="shared" si="33"/>
        <v>-6.2541966899301471E-2</v>
      </c>
      <c r="H407" s="2" t="e">
        <f t="shared" si="34"/>
        <v>#NUM!</v>
      </c>
    </row>
    <row r="408" spans="1:8" x14ac:dyDescent="0.3">
      <c r="A408" s="2">
        <v>81120</v>
      </c>
      <c r="B408">
        <v>0.87736237040437659</v>
      </c>
      <c r="C408" s="15">
        <f t="shared" si="30"/>
        <v>0.97484707822708505</v>
      </c>
      <c r="D408" s="15">
        <f t="shared" si="31"/>
        <v>10</v>
      </c>
      <c r="E408" s="2">
        <f t="shared" si="32"/>
        <v>5.125764608864575</v>
      </c>
      <c r="F408" s="2">
        <v>5</v>
      </c>
      <c r="G408" s="2">
        <f t="shared" si="33"/>
        <v>0.12576460886457497</v>
      </c>
      <c r="H408" s="2">
        <f t="shared" si="34"/>
        <v>3.014475828186677</v>
      </c>
    </row>
    <row r="409" spans="1:8" x14ac:dyDescent="0.3">
      <c r="A409" s="2">
        <v>81320</v>
      </c>
      <c r="B409">
        <v>0.88536235875079916</v>
      </c>
      <c r="C409" s="15">
        <f t="shared" si="30"/>
        <v>0.98373595416755455</v>
      </c>
      <c r="D409" s="15">
        <f t="shared" si="31"/>
        <v>10</v>
      </c>
      <c r="E409" s="2">
        <f t="shared" si="32"/>
        <v>5.0813202291622268</v>
      </c>
      <c r="F409" s="2">
        <v>5</v>
      </c>
      <c r="G409" s="2">
        <f t="shared" si="33"/>
        <v>8.1320229162226809E-2</v>
      </c>
      <c r="H409" s="2">
        <f t="shared" si="34"/>
        <v>3.4417844070914918</v>
      </c>
    </row>
    <row r="410" spans="1:8" x14ac:dyDescent="0.3">
      <c r="A410" s="2">
        <v>81520</v>
      </c>
      <c r="B410">
        <v>0.89268679484297075</v>
      </c>
      <c r="C410" s="15">
        <f t="shared" si="30"/>
        <v>0.99187421649218965</v>
      </c>
      <c r="D410" s="15">
        <f t="shared" si="31"/>
        <v>10</v>
      </c>
      <c r="E410" s="2">
        <f t="shared" si="32"/>
        <v>5.0406289175390517</v>
      </c>
      <c r="F410" s="2">
        <v>5</v>
      </c>
      <c r="G410" s="2">
        <f t="shared" si="33"/>
        <v>4.0628917539051734E-2</v>
      </c>
      <c r="H410" s="2">
        <f t="shared" si="34"/>
        <v>4.1276588902152778</v>
      </c>
    </row>
    <row r="411" spans="1:8" x14ac:dyDescent="0.3">
      <c r="A411" s="2">
        <v>81720</v>
      </c>
      <c r="B411">
        <v>0.89638994757105006</v>
      </c>
      <c r="C411" s="15">
        <f t="shared" si="30"/>
        <v>0.99598883063450006</v>
      </c>
      <c r="D411" s="15">
        <f t="shared" si="31"/>
        <v>10</v>
      </c>
      <c r="E411" s="2">
        <f t="shared" si="32"/>
        <v>5.0200558468274998</v>
      </c>
      <c r="F411" s="2">
        <v>5</v>
      </c>
      <c r="G411" s="2">
        <f t="shared" si="33"/>
        <v>2.0055846827499835E-2</v>
      </c>
      <c r="H411" s="2">
        <f t="shared" si="34"/>
        <v>4.8295284333438904</v>
      </c>
    </row>
    <row r="412" spans="1:8" x14ac:dyDescent="0.3">
      <c r="A412" s="2">
        <v>81920</v>
      </c>
      <c r="B412">
        <v>0.91612125592264959</v>
      </c>
      <c r="C412" s="15">
        <f t="shared" si="30"/>
        <v>1.0179125065807217</v>
      </c>
      <c r="D412" s="15">
        <f t="shared" si="31"/>
        <v>10</v>
      </c>
      <c r="E412" s="2">
        <f t="shared" si="32"/>
        <v>4.9104374670963917</v>
      </c>
      <c r="F412" s="2">
        <v>5</v>
      </c>
      <c r="G412" s="2">
        <f t="shared" si="33"/>
        <v>-8.9562532903608272E-2</v>
      </c>
      <c r="H412" s="2" t="e">
        <f t="shared" si="34"/>
        <v>#NUM!</v>
      </c>
    </row>
    <row r="413" spans="1:8" x14ac:dyDescent="0.3">
      <c r="A413" s="2">
        <v>82120</v>
      </c>
      <c r="B413">
        <v>0.88474817514738269</v>
      </c>
      <c r="C413" s="15">
        <f t="shared" si="30"/>
        <v>0.98305352794153633</v>
      </c>
      <c r="D413" s="15">
        <f t="shared" si="31"/>
        <v>10</v>
      </c>
      <c r="E413" s="2">
        <f t="shared" si="32"/>
        <v>5.0847323602923185</v>
      </c>
      <c r="F413" s="2">
        <v>5</v>
      </c>
      <c r="G413" s="2">
        <f t="shared" si="33"/>
        <v>8.4732360292318454E-2</v>
      </c>
      <c r="H413" s="2">
        <f t="shared" si="34"/>
        <v>3.401352906906947</v>
      </c>
    </row>
    <row r="414" spans="1:8" x14ac:dyDescent="0.3">
      <c r="A414" s="2">
        <v>82320</v>
      </c>
      <c r="B414">
        <v>0.93719524281466793</v>
      </c>
      <c r="C414" s="15">
        <f t="shared" si="30"/>
        <v>1.0413280475718532</v>
      </c>
      <c r="D414" s="15">
        <f t="shared" si="31"/>
        <v>10</v>
      </c>
      <c r="E414" s="2">
        <f t="shared" si="32"/>
        <v>4.7933597621407342</v>
      </c>
      <c r="F414" s="2">
        <v>5</v>
      </c>
      <c r="G414" s="2">
        <f t="shared" si="33"/>
        <v>-0.20664023785926577</v>
      </c>
      <c r="H414" s="2" t="e">
        <f t="shared" si="34"/>
        <v>#NUM!</v>
      </c>
    </row>
    <row r="415" spans="1:8" x14ac:dyDescent="0.3">
      <c r="A415" s="2">
        <v>82520</v>
      </c>
      <c r="B415">
        <v>0.90291886393190113</v>
      </c>
      <c r="C415" s="15">
        <f t="shared" si="30"/>
        <v>1.0032431821465568</v>
      </c>
      <c r="D415" s="15">
        <f t="shared" si="31"/>
        <v>10</v>
      </c>
      <c r="E415" s="2">
        <f t="shared" si="32"/>
        <v>4.9837840892672158</v>
      </c>
      <c r="F415" s="2">
        <v>5</v>
      </c>
      <c r="G415" s="2">
        <f t="shared" si="33"/>
        <v>-1.6215910732784167E-2</v>
      </c>
      <c r="H415" s="2" t="e">
        <f t="shared" si="34"/>
        <v>#NUM!</v>
      </c>
    </row>
    <row r="416" spans="1:8" x14ac:dyDescent="0.3">
      <c r="A416" s="2">
        <v>82720</v>
      </c>
      <c r="B416">
        <v>0.9175881770360178</v>
      </c>
      <c r="C416" s="15">
        <f t="shared" si="30"/>
        <v>1.0195424189289086</v>
      </c>
      <c r="D416" s="15">
        <f t="shared" si="31"/>
        <v>10</v>
      </c>
      <c r="E416" s="2">
        <f t="shared" si="32"/>
        <v>4.9022879053554567</v>
      </c>
      <c r="F416" s="2">
        <v>5</v>
      </c>
      <c r="G416" s="2">
        <f t="shared" si="33"/>
        <v>-9.7712094644543335E-2</v>
      </c>
      <c r="H416" s="2" t="e">
        <f t="shared" si="34"/>
        <v>#NUM!</v>
      </c>
    </row>
    <row r="417" spans="1:8" x14ac:dyDescent="0.3">
      <c r="A417" s="2">
        <v>82920</v>
      </c>
      <c r="B417">
        <v>0.88572740776887127</v>
      </c>
      <c r="C417" s="15">
        <f t="shared" si="30"/>
        <v>0.98414156418763477</v>
      </c>
      <c r="D417" s="15">
        <f t="shared" si="31"/>
        <v>10</v>
      </c>
      <c r="E417" s="2">
        <f t="shared" si="32"/>
        <v>5.0792921790618264</v>
      </c>
      <c r="F417" s="2">
        <v>5</v>
      </c>
      <c r="G417" s="2">
        <f t="shared" si="33"/>
        <v>7.9292179061826396E-2</v>
      </c>
      <c r="H417" s="2">
        <f t="shared" si="34"/>
        <v>3.4666405163904024</v>
      </c>
    </row>
    <row r="418" spans="1:8" x14ac:dyDescent="0.3">
      <c r="A418" s="2">
        <v>83120</v>
      </c>
      <c r="B418">
        <v>0.88355773347923305</v>
      </c>
      <c r="C418" s="15">
        <f t="shared" si="30"/>
        <v>0.9817308149769256</v>
      </c>
      <c r="D418" s="15">
        <f t="shared" si="31"/>
        <v>10</v>
      </c>
      <c r="E418" s="2">
        <f t="shared" si="32"/>
        <v>5.0913459251153723</v>
      </c>
      <c r="F418" s="2">
        <v>5</v>
      </c>
      <c r="G418" s="2">
        <f t="shared" si="33"/>
        <v>9.1345925115372317E-2</v>
      </c>
      <c r="H418" s="2">
        <f t="shared" si="34"/>
        <v>3.3274966449528858</v>
      </c>
    </row>
    <row r="419" spans="1:8" x14ac:dyDescent="0.3">
      <c r="A419" s="2">
        <v>83320</v>
      </c>
      <c r="B419">
        <v>0.88913077757668335</v>
      </c>
      <c r="C419" s="15">
        <f t="shared" si="30"/>
        <v>0.98792308619631486</v>
      </c>
      <c r="D419" s="15">
        <f t="shared" si="31"/>
        <v>10</v>
      </c>
      <c r="E419" s="2">
        <f t="shared" si="32"/>
        <v>5.0603845690184261</v>
      </c>
      <c r="F419" s="2">
        <v>5</v>
      </c>
      <c r="G419" s="2">
        <f t="shared" si="33"/>
        <v>6.0384569018426149E-2</v>
      </c>
      <c r="H419" s="2">
        <f t="shared" si="34"/>
        <v>3.7353169881430173</v>
      </c>
    </row>
    <row r="420" spans="1:8" x14ac:dyDescent="0.3">
      <c r="A420" s="2">
        <v>83520</v>
      </c>
      <c r="B420">
        <v>0.89094422118783068</v>
      </c>
      <c r="C420" s="15">
        <f t="shared" si="30"/>
        <v>0.98993802354203408</v>
      </c>
      <c r="D420" s="15">
        <f t="shared" si="31"/>
        <v>10</v>
      </c>
      <c r="E420" s="2">
        <f t="shared" si="32"/>
        <v>5.0503098822898291</v>
      </c>
      <c r="F420" s="2">
        <v>5</v>
      </c>
      <c r="G420" s="2">
        <f t="shared" si="33"/>
        <v>5.0309882289829133E-2</v>
      </c>
      <c r="H420" s="2">
        <f t="shared" si="34"/>
        <v>3.9158561778533119</v>
      </c>
    </row>
    <row r="421" spans="1:8" x14ac:dyDescent="0.3">
      <c r="A421" s="2">
        <v>83720</v>
      </c>
      <c r="B421">
        <v>0.88887093077952928</v>
      </c>
      <c r="C421" s="15">
        <f t="shared" si="30"/>
        <v>0.98763436753281031</v>
      </c>
      <c r="D421" s="15">
        <f t="shared" si="31"/>
        <v>10</v>
      </c>
      <c r="E421" s="2">
        <f t="shared" si="32"/>
        <v>5.0618281623359485</v>
      </c>
      <c r="F421" s="2">
        <v>5</v>
      </c>
      <c r="G421" s="2">
        <f t="shared" si="33"/>
        <v>6.1828162335948456E-2</v>
      </c>
      <c r="H421" s="2">
        <f t="shared" si="34"/>
        <v>3.7119768514815807</v>
      </c>
    </row>
    <row r="422" spans="1:8" x14ac:dyDescent="0.3">
      <c r="A422" s="2">
        <v>83920</v>
      </c>
      <c r="B422">
        <v>0.86418048955647064</v>
      </c>
      <c r="C422" s="15">
        <f t="shared" si="30"/>
        <v>0.96020054395163401</v>
      </c>
      <c r="D422" s="15">
        <f t="shared" si="31"/>
        <v>10</v>
      </c>
      <c r="E422" s="2">
        <f t="shared" si="32"/>
        <v>5.1989972802418301</v>
      </c>
      <c r="F422" s="2">
        <v>5</v>
      </c>
      <c r="G422" s="2">
        <f t="shared" si="33"/>
        <v>0.19899728024183005</v>
      </c>
      <c r="H422" s="2">
        <f t="shared" si="34"/>
        <v>2.5697827171880001</v>
      </c>
    </row>
    <row r="423" spans="1:8" x14ac:dyDescent="0.3">
      <c r="A423" s="2">
        <v>84120</v>
      </c>
      <c r="B423">
        <v>0.87800921578049951</v>
      </c>
      <c r="C423" s="15">
        <f t="shared" si="30"/>
        <v>0.9755657953116661</v>
      </c>
      <c r="D423" s="15">
        <f t="shared" si="31"/>
        <v>10</v>
      </c>
      <c r="E423" s="2">
        <f t="shared" si="32"/>
        <v>5.1221710234416697</v>
      </c>
      <c r="F423" s="2">
        <v>5</v>
      </c>
      <c r="G423" s="2">
        <f t="shared" si="33"/>
        <v>0.12217102344166975</v>
      </c>
      <c r="H423" s="2">
        <f t="shared" si="34"/>
        <v>3.0427645810411978</v>
      </c>
    </row>
    <row r="424" spans="1:8" x14ac:dyDescent="0.3">
      <c r="A424" s="2">
        <v>84320</v>
      </c>
      <c r="B424">
        <v>0.90051349248210111</v>
      </c>
      <c r="C424" s="15">
        <f t="shared" si="30"/>
        <v>1.0005705472023345</v>
      </c>
      <c r="D424" s="15">
        <f t="shared" si="31"/>
        <v>10</v>
      </c>
      <c r="E424" s="2">
        <f t="shared" si="32"/>
        <v>4.9971472639883272</v>
      </c>
      <c r="F424" s="2">
        <v>5</v>
      </c>
      <c r="G424" s="2">
        <f t="shared" si="33"/>
        <v>-2.8527360116727962E-3</v>
      </c>
      <c r="H424" s="2" t="e">
        <f t="shared" si="34"/>
        <v>#NUM!</v>
      </c>
    </row>
    <row r="425" spans="1:8" x14ac:dyDescent="0.3">
      <c r="A425" s="2">
        <v>84520</v>
      </c>
      <c r="B425">
        <v>0.90122989779099838</v>
      </c>
      <c r="C425" s="15">
        <f t="shared" si="30"/>
        <v>1.0013665531011093</v>
      </c>
      <c r="D425" s="15">
        <f t="shared" si="31"/>
        <v>10</v>
      </c>
      <c r="E425" s="2">
        <f t="shared" si="32"/>
        <v>4.9931672344944538</v>
      </c>
      <c r="F425" s="2">
        <v>5</v>
      </c>
      <c r="G425" s="2">
        <f t="shared" si="33"/>
        <v>-6.8327655055462344E-3</v>
      </c>
      <c r="H425" s="2" t="e">
        <f t="shared" si="34"/>
        <v>#NUM!</v>
      </c>
    </row>
    <row r="426" spans="1:8" x14ac:dyDescent="0.3">
      <c r="A426" s="2">
        <v>84720</v>
      </c>
      <c r="B426">
        <v>0.8943538697506207</v>
      </c>
      <c r="C426" s="15">
        <f t="shared" si="30"/>
        <v>0.99372652194513411</v>
      </c>
      <c r="D426" s="15">
        <f t="shared" si="31"/>
        <v>10</v>
      </c>
      <c r="E426" s="2">
        <f t="shared" si="32"/>
        <v>5.0313673902743297</v>
      </c>
      <c r="F426" s="2">
        <v>5</v>
      </c>
      <c r="G426" s="2">
        <f t="shared" si="33"/>
        <v>3.1367390274329665E-2</v>
      </c>
      <c r="H426" s="2">
        <f t="shared" si="34"/>
        <v>4.3845310655862875</v>
      </c>
    </row>
    <row r="427" spans="1:8" x14ac:dyDescent="0.3">
      <c r="A427" s="2">
        <v>84920</v>
      </c>
      <c r="B427">
        <v>0.91802449686130916</v>
      </c>
      <c r="C427" s="15">
        <f t="shared" si="30"/>
        <v>1.0200272187347879</v>
      </c>
      <c r="D427" s="15">
        <f t="shared" si="31"/>
        <v>10</v>
      </c>
      <c r="E427" s="2">
        <f t="shared" si="32"/>
        <v>4.8998639063260612</v>
      </c>
      <c r="F427" s="2">
        <v>5</v>
      </c>
      <c r="G427" s="2">
        <f t="shared" si="33"/>
        <v>-0.10013609367393883</v>
      </c>
      <c r="H427" s="2" t="e">
        <f t="shared" si="34"/>
        <v>#NUM!</v>
      </c>
    </row>
    <row r="428" spans="1:8" x14ac:dyDescent="0.3">
      <c r="A428" s="2">
        <v>85120</v>
      </c>
      <c r="B428">
        <v>0.90984770294563722</v>
      </c>
      <c r="C428" s="15">
        <f t="shared" si="30"/>
        <v>1.0109418921618192</v>
      </c>
      <c r="D428" s="15">
        <f t="shared" si="31"/>
        <v>10</v>
      </c>
      <c r="E428" s="2">
        <f t="shared" si="32"/>
        <v>4.9452905391909043</v>
      </c>
      <c r="F428" s="2">
        <v>5</v>
      </c>
      <c r="G428" s="2">
        <f t="shared" si="33"/>
        <v>-5.4709460809095667E-2</v>
      </c>
      <c r="H428" s="2" t="e">
        <f t="shared" si="34"/>
        <v>#NUM!</v>
      </c>
    </row>
    <row r="429" spans="1:8" x14ac:dyDescent="0.3">
      <c r="A429" s="2">
        <v>85320</v>
      </c>
      <c r="B429">
        <v>0.89243473490137537</v>
      </c>
      <c r="C429" s="15">
        <f t="shared" si="30"/>
        <v>0.99159414989041705</v>
      </c>
      <c r="D429" s="15">
        <f t="shared" si="31"/>
        <v>10</v>
      </c>
      <c r="E429" s="2">
        <f t="shared" si="32"/>
        <v>5.0420292505479143</v>
      </c>
      <c r="F429" s="2">
        <v>5</v>
      </c>
      <c r="G429" s="2">
        <f t="shared" si="33"/>
        <v>4.2029250547914287E-2</v>
      </c>
      <c r="H429" s="2">
        <f t="shared" si="34"/>
        <v>4.0940509110516476</v>
      </c>
    </row>
    <row r="430" spans="1:8" x14ac:dyDescent="0.3">
      <c r="A430" s="2">
        <v>85520</v>
      </c>
      <c r="B430">
        <v>0.91138589862581887</v>
      </c>
      <c r="C430" s="15">
        <f t="shared" si="30"/>
        <v>1.012650998473132</v>
      </c>
      <c r="D430" s="15">
        <f t="shared" si="31"/>
        <v>10</v>
      </c>
      <c r="E430" s="2">
        <f t="shared" si="32"/>
        <v>4.9367450076343395</v>
      </c>
      <c r="F430" s="2">
        <v>5</v>
      </c>
      <c r="G430" s="2">
        <f t="shared" si="33"/>
        <v>-6.3254992365660456E-2</v>
      </c>
      <c r="H430" s="2" t="e">
        <f t="shared" si="34"/>
        <v>#NUM!</v>
      </c>
    </row>
    <row r="431" spans="1:8" x14ac:dyDescent="0.3">
      <c r="A431" s="2">
        <v>85720</v>
      </c>
      <c r="B431">
        <v>0.88076028277482865</v>
      </c>
      <c r="C431" s="15">
        <f t="shared" si="30"/>
        <v>0.97862253641647623</v>
      </c>
      <c r="D431" s="15">
        <f t="shared" si="31"/>
        <v>10</v>
      </c>
      <c r="E431" s="2">
        <f t="shared" si="32"/>
        <v>5.1068873179176189</v>
      </c>
      <c r="F431" s="2">
        <v>5</v>
      </c>
      <c r="G431" s="2">
        <f t="shared" si="33"/>
        <v>0.10688731791761885</v>
      </c>
      <c r="H431" s="2">
        <f t="shared" si="34"/>
        <v>3.1734230056175083</v>
      </c>
    </row>
    <row r="432" spans="1:8" x14ac:dyDescent="0.3">
      <c r="A432" s="2">
        <v>85920</v>
      </c>
      <c r="B432">
        <v>0.92733419077608414</v>
      </c>
      <c r="C432" s="15">
        <f t="shared" si="30"/>
        <v>1.0303713230845379</v>
      </c>
      <c r="D432" s="15">
        <f t="shared" si="31"/>
        <v>10</v>
      </c>
      <c r="E432" s="2">
        <f t="shared" si="32"/>
        <v>4.8481433845773108</v>
      </c>
      <c r="F432" s="2">
        <v>5</v>
      </c>
      <c r="G432" s="2">
        <f t="shared" si="33"/>
        <v>-0.15185661542268925</v>
      </c>
      <c r="H432" s="2" t="e">
        <f t="shared" si="34"/>
        <v>#NUM!</v>
      </c>
    </row>
    <row r="433" spans="1:8" x14ac:dyDescent="0.3">
      <c r="A433" s="2">
        <v>86120</v>
      </c>
      <c r="B433">
        <v>0.94342631449024927</v>
      </c>
      <c r="C433" s="15">
        <f t="shared" si="30"/>
        <v>1.0482514605447213</v>
      </c>
      <c r="D433" s="15">
        <f t="shared" si="31"/>
        <v>10</v>
      </c>
      <c r="E433" s="2">
        <f t="shared" si="32"/>
        <v>4.7587426972763938</v>
      </c>
      <c r="F433" s="2">
        <v>5</v>
      </c>
      <c r="G433" s="2">
        <f t="shared" si="33"/>
        <v>-0.24125730272360624</v>
      </c>
      <c r="H433" s="2" t="e">
        <f t="shared" si="34"/>
        <v>#NUM!</v>
      </c>
    </row>
    <row r="434" spans="1:8" x14ac:dyDescent="0.3">
      <c r="A434" s="2">
        <v>86320</v>
      </c>
      <c r="B434">
        <v>0.926451878095089</v>
      </c>
      <c r="C434" s="15">
        <f t="shared" si="30"/>
        <v>1.0293909756612101</v>
      </c>
      <c r="D434" s="15">
        <f t="shared" si="31"/>
        <v>10</v>
      </c>
      <c r="E434" s="2">
        <f t="shared" si="32"/>
        <v>4.8530451216939499</v>
      </c>
      <c r="F434" s="2">
        <v>5</v>
      </c>
      <c r="G434" s="2">
        <f t="shared" si="33"/>
        <v>-0.14695487830605014</v>
      </c>
      <c r="H434" s="2" t="e">
        <f t="shared" si="34"/>
        <v>#NUM!</v>
      </c>
    </row>
    <row r="435" spans="1:8" x14ac:dyDescent="0.3">
      <c r="A435" s="2">
        <v>86520</v>
      </c>
      <c r="B435">
        <v>0.92197924663810393</v>
      </c>
      <c r="C435" s="15">
        <f t="shared" si="30"/>
        <v>1.0244213851534487</v>
      </c>
      <c r="D435" s="15">
        <f t="shared" si="31"/>
        <v>10</v>
      </c>
      <c r="E435" s="2">
        <f t="shared" si="32"/>
        <v>4.8778930742327562</v>
      </c>
      <c r="F435" s="2">
        <v>5</v>
      </c>
      <c r="G435" s="2">
        <f t="shared" si="33"/>
        <v>-0.1221069257672438</v>
      </c>
      <c r="H435" s="2" t="e">
        <f t="shared" si="34"/>
        <v>#NUM!</v>
      </c>
    </row>
    <row r="436" spans="1:8" x14ac:dyDescent="0.3">
      <c r="A436" s="2">
        <v>86720</v>
      </c>
      <c r="B436">
        <v>0.91495236111582023</v>
      </c>
      <c r="C436" s="15">
        <f t="shared" si="30"/>
        <v>1.0166137345731336</v>
      </c>
      <c r="D436" s="15">
        <f t="shared" si="31"/>
        <v>10</v>
      </c>
      <c r="E436" s="2">
        <f t="shared" si="32"/>
        <v>4.916931327134332</v>
      </c>
      <c r="F436" s="2">
        <v>5</v>
      </c>
      <c r="G436" s="2">
        <f t="shared" si="33"/>
        <v>-8.3068672865667992E-2</v>
      </c>
      <c r="H436" s="2" t="e">
        <f t="shared" si="34"/>
        <v>#NUM!</v>
      </c>
    </row>
    <row r="437" spans="1:8" x14ac:dyDescent="0.3">
      <c r="A437" s="2">
        <v>86920</v>
      </c>
      <c r="B437">
        <v>0.90900114519603403</v>
      </c>
      <c r="C437" s="15">
        <f t="shared" si="30"/>
        <v>1.0100012724400378</v>
      </c>
      <c r="D437" s="15">
        <f t="shared" si="31"/>
        <v>10</v>
      </c>
      <c r="E437" s="2">
        <f t="shared" si="32"/>
        <v>4.9499936377998113</v>
      </c>
      <c r="F437" s="2">
        <v>5</v>
      </c>
      <c r="G437" s="2">
        <f t="shared" si="33"/>
        <v>-5.0006362200188725E-2</v>
      </c>
      <c r="H437" s="2" t="e">
        <f t="shared" si="34"/>
        <v>#NUM!</v>
      </c>
    </row>
    <row r="438" spans="1:8" x14ac:dyDescent="0.3">
      <c r="A438" s="2">
        <v>87120</v>
      </c>
      <c r="B438">
        <v>0.89331062874429512</v>
      </c>
      <c r="C438" s="15">
        <f t="shared" si="30"/>
        <v>0.99256736527143896</v>
      </c>
      <c r="D438" s="15">
        <f t="shared" si="31"/>
        <v>10</v>
      </c>
      <c r="E438" s="2">
        <f t="shared" si="32"/>
        <v>5.0371631736428055</v>
      </c>
      <c r="F438" s="2">
        <v>5</v>
      </c>
      <c r="G438" s="2">
        <f t="shared" si="33"/>
        <v>3.7163173642805525E-2</v>
      </c>
      <c r="H438" s="2">
        <f t="shared" si="34"/>
        <v>4.2161328445558901</v>
      </c>
    </row>
    <row r="439" spans="1:8" x14ac:dyDescent="0.3">
      <c r="A439" s="2">
        <v>87320</v>
      </c>
      <c r="B439">
        <v>0.92116893483636075</v>
      </c>
      <c r="C439" s="15">
        <f t="shared" si="30"/>
        <v>1.0235210387070675</v>
      </c>
      <c r="D439" s="15">
        <f t="shared" si="31"/>
        <v>10</v>
      </c>
      <c r="E439" s="2">
        <f t="shared" si="32"/>
        <v>4.8823948064646627</v>
      </c>
      <c r="F439" s="2">
        <v>5</v>
      </c>
      <c r="G439" s="2">
        <f t="shared" si="33"/>
        <v>-0.11760519353533727</v>
      </c>
      <c r="H439" s="2" t="e">
        <f t="shared" si="34"/>
        <v>#NUM!</v>
      </c>
    </row>
    <row r="440" spans="1:8" x14ac:dyDescent="0.3">
      <c r="A440" s="2">
        <v>87520</v>
      </c>
      <c r="B440">
        <v>0.91102415582473106</v>
      </c>
      <c r="C440" s="15">
        <f t="shared" si="30"/>
        <v>1.0122490620274789</v>
      </c>
      <c r="D440" s="15">
        <f t="shared" si="31"/>
        <v>10</v>
      </c>
      <c r="E440" s="2">
        <f t="shared" si="32"/>
        <v>4.9387546898626056</v>
      </c>
      <c r="F440" s="2">
        <v>5</v>
      </c>
      <c r="G440" s="2">
        <f t="shared" si="33"/>
        <v>-6.1245310137394426E-2</v>
      </c>
      <c r="H440" s="2" t="e">
        <f t="shared" si="34"/>
        <v>#NUM!</v>
      </c>
    </row>
    <row r="441" spans="1:8" x14ac:dyDescent="0.3">
      <c r="A441" s="2">
        <v>87720</v>
      </c>
      <c r="B441">
        <v>0.91339240685200829</v>
      </c>
      <c r="C441" s="15">
        <f t="shared" si="30"/>
        <v>1.014880452057787</v>
      </c>
      <c r="D441" s="15">
        <f t="shared" si="31"/>
        <v>10</v>
      </c>
      <c r="E441" s="2">
        <f t="shared" si="32"/>
        <v>4.9255977397110655</v>
      </c>
      <c r="F441" s="2">
        <v>5</v>
      </c>
      <c r="G441" s="2">
        <f t="shared" si="33"/>
        <v>-7.4402260288934485E-2</v>
      </c>
      <c r="H441" s="2" t="e">
        <f t="shared" si="34"/>
        <v>#NUM!</v>
      </c>
    </row>
    <row r="442" spans="1:8" x14ac:dyDescent="0.3">
      <c r="A442" s="2">
        <v>87920</v>
      </c>
      <c r="B442">
        <v>0.9174744734661735</v>
      </c>
      <c r="C442" s="15">
        <f t="shared" si="30"/>
        <v>1.0194160816290816</v>
      </c>
      <c r="D442" s="15">
        <f t="shared" si="31"/>
        <v>10</v>
      </c>
      <c r="E442" s="2">
        <f t="shared" si="32"/>
        <v>4.9029195918545918</v>
      </c>
      <c r="F442" s="2">
        <v>5</v>
      </c>
      <c r="G442" s="2">
        <f t="shared" si="33"/>
        <v>-9.7080408145408192E-2</v>
      </c>
      <c r="H442" s="2" t="e">
        <f t="shared" si="34"/>
        <v>#NUM!</v>
      </c>
    </row>
    <row r="443" spans="1:8" x14ac:dyDescent="0.3">
      <c r="A443" s="2">
        <v>88120</v>
      </c>
      <c r="B443">
        <v>0.93174049537808112</v>
      </c>
      <c r="C443" s="15">
        <f t="shared" si="30"/>
        <v>1.0352672170867567</v>
      </c>
      <c r="D443" s="15">
        <f t="shared" si="31"/>
        <v>10</v>
      </c>
      <c r="E443" s="2">
        <f t="shared" si="32"/>
        <v>4.8236639145662163</v>
      </c>
      <c r="F443" s="2">
        <v>5</v>
      </c>
      <c r="G443" s="2">
        <f t="shared" si="33"/>
        <v>-0.17633608543378365</v>
      </c>
      <c r="H443" s="2" t="e">
        <f t="shared" si="34"/>
        <v>#NUM!</v>
      </c>
    </row>
    <row r="444" spans="1:8" x14ac:dyDescent="0.3">
      <c r="A444" s="2">
        <v>88320</v>
      </c>
      <c r="B444">
        <v>0.90977178692283034</v>
      </c>
      <c r="C444" s="15">
        <f t="shared" si="30"/>
        <v>1.0108575410253671</v>
      </c>
      <c r="D444" s="15">
        <f t="shared" si="31"/>
        <v>10</v>
      </c>
      <c r="E444" s="2">
        <f t="shared" si="32"/>
        <v>4.9457122948731644</v>
      </c>
      <c r="F444" s="2">
        <v>5</v>
      </c>
      <c r="G444" s="2">
        <f t="shared" si="33"/>
        <v>-5.4287705126835561E-2</v>
      </c>
      <c r="H444" s="2" t="e">
        <f t="shared" si="34"/>
        <v>#NUM!</v>
      </c>
    </row>
    <row r="445" spans="1:8" x14ac:dyDescent="0.3">
      <c r="A445" s="2">
        <v>88520</v>
      </c>
      <c r="B445">
        <v>0.92546662571962002</v>
      </c>
      <c r="C445" s="15">
        <f t="shared" si="30"/>
        <v>1.0282962507995779</v>
      </c>
      <c r="D445" s="15">
        <f t="shared" si="31"/>
        <v>10</v>
      </c>
      <c r="E445" s="2">
        <f t="shared" si="32"/>
        <v>4.8585187460021109</v>
      </c>
      <c r="F445" s="2">
        <v>5</v>
      </c>
      <c r="G445" s="2">
        <f t="shared" si="33"/>
        <v>-0.14148125399788913</v>
      </c>
      <c r="H445" s="2" t="e">
        <f t="shared" si="34"/>
        <v>#NUM!</v>
      </c>
    </row>
    <row r="446" spans="1:8" x14ac:dyDescent="0.3">
      <c r="A446" s="2">
        <v>88720</v>
      </c>
      <c r="B446">
        <v>0.88829468630160191</v>
      </c>
      <c r="C446" s="15">
        <f t="shared" si="30"/>
        <v>0.98699409589066878</v>
      </c>
      <c r="D446" s="15">
        <f t="shared" si="31"/>
        <v>10</v>
      </c>
      <c r="E446" s="2">
        <f t="shared" si="32"/>
        <v>5.0650295205466564</v>
      </c>
      <c r="F446" s="2">
        <v>5</v>
      </c>
      <c r="G446" s="2">
        <f t="shared" si="33"/>
        <v>6.502952054665645E-2</v>
      </c>
      <c r="H446" s="2">
        <f t="shared" si="34"/>
        <v>3.6621267353953257</v>
      </c>
    </row>
    <row r="447" spans="1:8" x14ac:dyDescent="0.3">
      <c r="A447" s="2">
        <v>88920</v>
      </c>
      <c r="B447">
        <v>0.92609130802987139</v>
      </c>
      <c r="C447" s="15">
        <f t="shared" si="30"/>
        <v>1.0289903422554125</v>
      </c>
      <c r="D447" s="15">
        <f t="shared" si="31"/>
        <v>10</v>
      </c>
      <c r="E447" s="2">
        <f t="shared" si="32"/>
        <v>4.8550482887229371</v>
      </c>
      <c r="F447" s="2">
        <v>5</v>
      </c>
      <c r="G447" s="2">
        <f t="shared" si="33"/>
        <v>-0.14495171127706286</v>
      </c>
      <c r="H447" s="2" t="e">
        <f t="shared" si="34"/>
        <v>#NUM!</v>
      </c>
    </row>
    <row r="448" spans="1:8" x14ac:dyDescent="0.3">
      <c r="A448" s="2">
        <v>89120</v>
      </c>
      <c r="B448">
        <v>0.91846772077879091</v>
      </c>
      <c r="C448" s="15">
        <f t="shared" si="30"/>
        <v>1.0205196897542121</v>
      </c>
      <c r="D448" s="15">
        <f t="shared" si="31"/>
        <v>10</v>
      </c>
      <c r="E448" s="2">
        <f t="shared" si="32"/>
        <v>4.8974015512289393</v>
      </c>
      <c r="F448" s="2">
        <v>5</v>
      </c>
      <c r="G448" s="2">
        <f t="shared" si="33"/>
        <v>-0.10259844877106072</v>
      </c>
      <c r="H448" s="2" t="e">
        <f t="shared" si="34"/>
        <v>#NUM!</v>
      </c>
    </row>
    <row r="449" spans="1:8" x14ac:dyDescent="0.3">
      <c r="A449" s="2">
        <v>89320</v>
      </c>
      <c r="B449">
        <v>0.91885487880671224</v>
      </c>
      <c r="C449" s="15">
        <f t="shared" si="30"/>
        <v>1.0209498653407914</v>
      </c>
      <c r="D449" s="15">
        <f t="shared" si="31"/>
        <v>10</v>
      </c>
      <c r="E449" s="2">
        <f t="shared" si="32"/>
        <v>4.8952506732960437</v>
      </c>
      <c r="F449" s="2">
        <v>5</v>
      </c>
      <c r="G449" s="2">
        <f t="shared" si="33"/>
        <v>-0.10474932670395631</v>
      </c>
      <c r="H449" s="2" t="e">
        <f t="shared" si="34"/>
        <v>#NUM!</v>
      </c>
    </row>
    <row r="450" spans="1:8" x14ac:dyDescent="0.3">
      <c r="A450" s="2">
        <v>89520</v>
      </c>
      <c r="B450">
        <v>0.87968549574801658</v>
      </c>
      <c r="C450" s="15">
        <f t="shared" si="30"/>
        <v>0.97742832860890727</v>
      </c>
      <c r="D450" s="15">
        <f t="shared" si="31"/>
        <v>10</v>
      </c>
      <c r="E450" s="2">
        <f t="shared" si="32"/>
        <v>5.1128583569554635</v>
      </c>
      <c r="F450" s="2">
        <v>5</v>
      </c>
      <c r="G450" s="2">
        <f t="shared" si="33"/>
        <v>0.11285835695546353</v>
      </c>
      <c r="H450" s="2">
        <f t="shared" si="34"/>
        <v>3.1202331574235305</v>
      </c>
    </row>
    <row r="451" spans="1:8" x14ac:dyDescent="0.3">
      <c r="A451" s="2">
        <v>89720</v>
      </c>
      <c r="B451">
        <v>0.90855140368613418</v>
      </c>
      <c r="C451" s="15">
        <f t="shared" ref="C451:C514" si="35">B451/$J$27</f>
        <v>1.0095015596512602</v>
      </c>
      <c r="D451" s="15">
        <f t="shared" ref="D451:D514" si="36">$J$28</f>
        <v>10</v>
      </c>
      <c r="E451" s="2">
        <f t="shared" si="32"/>
        <v>4.9524922017436985</v>
      </c>
      <c r="F451" s="2">
        <v>5</v>
      </c>
      <c r="G451" s="2">
        <f t="shared" si="33"/>
        <v>-4.750779825630147E-2</v>
      </c>
      <c r="H451" s="2" t="e">
        <f t="shared" si="34"/>
        <v>#NUM!</v>
      </c>
    </row>
    <row r="452" spans="1:8" x14ac:dyDescent="0.3">
      <c r="A452" s="2">
        <v>89920</v>
      </c>
      <c r="B452">
        <v>0.8925302205077188</v>
      </c>
      <c r="C452" s="15">
        <f t="shared" si="35"/>
        <v>0.99170024500857645</v>
      </c>
      <c r="D452" s="15">
        <f t="shared" si="36"/>
        <v>10</v>
      </c>
      <c r="E452" s="2">
        <f t="shared" ref="E452:E515" si="37">D452-(F452*C452)</f>
        <v>5.0414987749571178</v>
      </c>
      <c r="F452" s="2">
        <v>5</v>
      </c>
      <c r="G452" s="2">
        <f t="shared" ref="G452:G515" si="38">F452-(F452*C452)</f>
        <v>4.1498774957117845E-2</v>
      </c>
      <c r="H452" s="2">
        <f t="shared" ref="H452:H515" si="39">LN((F452*E452)/(D452*G452))</f>
        <v>4.1066476045861888</v>
      </c>
    </row>
    <row r="453" spans="1:8" x14ac:dyDescent="0.3">
      <c r="A453" s="2">
        <v>90120</v>
      </c>
      <c r="B453">
        <v>0.89252805534017632</v>
      </c>
      <c r="C453" s="15">
        <f t="shared" si="35"/>
        <v>0.9916978392668625</v>
      </c>
      <c r="D453" s="15">
        <f t="shared" si="36"/>
        <v>10</v>
      </c>
      <c r="E453" s="2">
        <f t="shared" si="37"/>
        <v>5.0415108036656875</v>
      </c>
      <c r="F453" s="2">
        <v>5</v>
      </c>
      <c r="G453" s="2">
        <f t="shared" si="38"/>
        <v>4.151080366568749E-2</v>
      </c>
      <c r="H453" s="2">
        <f t="shared" si="39"/>
        <v>4.1063601755671719</v>
      </c>
    </row>
    <row r="454" spans="1:8" x14ac:dyDescent="0.3">
      <c r="A454" s="2">
        <v>90320</v>
      </c>
      <c r="B454">
        <v>0.89764928582043557</v>
      </c>
      <c r="C454" s="15">
        <f t="shared" si="35"/>
        <v>0.99738809535603945</v>
      </c>
      <c r="D454" s="15">
        <f t="shared" si="36"/>
        <v>10</v>
      </c>
      <c r="E454" s="2">
        <f t="shared" si="37"/>
        <v>5.0130595232198027</v>
      </c>
      <c r="F454" s="2">
        <v>5</v>
      </c>
      <c r="G454" s="2">
        <f t="shared" si="38"/>
        <v>1.3059523219802749E-2</v>
      </c>
      <c r="H454" s="2">
        <f t="shared" si="39"/>
        <v>5.257136894129701</v>
      </c>
    </row>
    <row r="455" spans="1:8" x14ac:dyDescent="0.3">
      <c r="A455" s="2">
        <v>90520</v>
      </c>
      <c r="B455">
        <v>0.93313199627451127</v>
      </c>
      <c r="C455" s="15">
        <f t="shared" si="35"/>
        <v>1.0368133291939015</v>
      </c>
      <c r="D455" s="15">
        <f t="shared" si="36"/>
        <v>10</v>
      </c>
      <c r="E455" s="2">
        <f t="shared" si="37"/>
        <v>4.8159333540304932</v>
      </c>
      <c r="F455" s="2">
        <v>5</v>
      </c>
      <c r="G455" s="2">
        <f t="shared" si="38"/>
        <v>-0.18406664596950684</v>
      </c>
      <c r="H455" s="2" t="e">
        <f t="shared" si="39"/>
        <v>#NUM!</v>
      </c>
    </row>
    <row r="456" spans="1:8" x14ac:dyDescent="0.3">
      <c r="A456" s="2">
        <v>90720</v>
      </c>
      <c r="B456">
        <v>0.88969252827783973</v>
      </c>
      <c r="C456" s="15">
        <f t="shared" si="35"/>
        <v>0.9885472536420441</v>
      </c>
      <c r="D456" s="15">
        <f t="shared" si="36"/>
        <v>10</v>
      </c>
      <c r="E456" s="2">
        <f t="shared" si="37"/>
        <v>5.0572637317897797</v>
      </c>
      <c r="F456" s="2">
        <v>5</v>
      </c>
      <c r="G456" s="2">
        <f t="shared" si="38"/>
        <v>5.7263731789779726E-2</v>
      </c>
      <c r="H456" s="2">
        <f t="shared" si="39"/>
        <v>3.7877662007239103</v>
      </c>
    </row>
    <row r="457" spans="1:8" x14ac:dyDescent="0.3">
      <c r="A457" s="2">
        <v>90920</v>
      </c>
      <c r="B457">
        <v>0.91716232185280466</v>
      </c>
      <c r="C457" s="15">
        <f t="shared" si="35"/>
        <v>1.0190692465031164</v>
      </c>
      <c r="D457" s="15">
        <f t="shared" si="36"/>
        <v>10</v>
      </c>
      <c r="E457" s="2">
        <f t="shared" si="37"/>
        <v>4.9046537674844179</v>
      </c>
      <c r="F457" s="2">
        <v>5</v>
      </c>
      <c r="G457" s="2">
        <f t="shared" si="38"/>
        <v>-9.5346232515582052E-2</v>
      </c>
      <c r="H457" s="2" t="e">
        <f t="shared" si="39"/>
        <v>#NUM!</v>
      </c>
    </row>
    <row r="458" spans="1:8" x14ac:dyDescent="0.3">
      <c r="A458" s="2">
        <v>91120</v>
      </c>
      <c r="B458">
        <v>0.88525872721467624</v>
      </c>
      <c r="C458" s="15">
        <f t="shared" si="35"/>
        <v>0.98362080801630691</v>
      </c>
      <c r="D458" s="15">
        <f t="shared" si="36"/>
        <v>10</v>
      </c>
      <c r="E458" s="2">
        <f t="shared" si="37"/>
        <v>5.0818959599184659</v>
      </c>
      <c r="F458" s="2">
        <v>5</v>
      </c>
      <c r="G458" s="2">
        <f t="shared" si="38"/>
        <v>8.1895959918465877E-2</v>
      </c>
      <c r="H458" s="2">
        <f t="shared" si="39"/>
        <v>3.4348428506421174</v>
      </c>
    </row>
    <row r="459" spans="1:8" x14ac:dyDescent="0.3">
      <c r="A459" s="2">
        <v>91320</v>
      </c>
      <c r="B459">
        <v>0.9385789021393357</v>
      </c>
      <c r="C459" s="15">
        <f t="shared" si="35"/>
        <v>1.0428654468214842</v>
      </c>
      <c r="D459" s="15">
        <f t="shared" si="36"/>
        <v>10</v>
      </c>
      <c r="E459" s="2">
        <f t="shared" si="37"/>
        <v>4.7856727658925795</v>
      </c>
      <c r="F459" s="2">
        <v>5</v>
      </c>
      <c r="G459" s="2">
        <f t="shared" si="38"/>
        <v>-0.21432723410742049</v>
      </c>
      <c r="H459" s="2" t="e">
        <f t="shared" si="39"/>
        <v>#NUM!</v>
      </c>
    </row>
    <row r="460" spans="1:8" x14ac:dyDescent="0.3">
      <c r="A460" s="2">
        <v>91520</v>
      </c>
      <c r="B460">
        <v>0.89148605987942886</v>
      </c>
      <c r="C460" s="15">
        <f t="shared" si="35"/>
        <v>0.99054006653269866</v>
      </c>
      <c r="D460" s="15">
        <f t="shared" si="36"/>
        <v>10</v>
      </c>
      <c r="E460" s="2">
        <f t="shared" si="37"/>
        <v>5.0472996673365067</v>
      </c>
      <c r="F460" s="2">
        <v>5</v>
      </c>
      <c r="G460" s="2">
        <f t="shared" si="38"/>
        <v>4.7299667336506701E-2</v>
      </c>
      <c r="H460" s="2">
        <f t="shared" si="39"/>
        <v>3.9769582169384563</v>
      </c>
    </row>
    <row r="461" spans="1:8" x14ac:dyDescent="0.3">
      <c r="A461" s="2">
        <v>91720</v>
      </c>
      <c r="B461">
        <v>0.91862313179722144</v>
      </c>
      <c r="C461" s="15">
        <f t="shared" si="35"/>
        <v>1.0206923686635794</v>
      </c>
      <c r="D461" s="15">
        <f t="shared" si="36"/>
        <v>10</v>
      </c>
      <c r="E461" s="2">
        <f t="shared" si="37"/>
        <v>4.8965381566821033</v>
      </c>
      <c r="F461" s="2">
        <v>5</v>
      </c>
      <c r="G461" s="2">
        <f t="shared" si="38"/>
        <v>-0.10346184331789665</v>
      </c>
      <c r="H461" s="2" t="e">
        <f t="shared" si="39"/>
        <v>#NUM!</v>
      </c>
    </row>
    <row r="462" spans="1:8" x14ac:dyDescent="0.3">
      <c r="A462" s="2">
        <v>91920</v>
      </c>
      <c r="B462">
        <v>0.91585102326172618</v>
      </c>
      <c r="C462" s="15">
        <f t="shared" si="35"/>
        <v>1.0176122480685845</v>
      </c>
      <c r="D462" s="15">
        <f t="shared" si="36"/>
        <v>10</v>
      </c>
      <c r="E462" s="2">
        <f t="shared" si="37"/>
        <v>4.9119387596570778</v>
      </c>
      <c r="F462" s="2">
        <v>5</v>
      </c>
      <c r="G462" s="2">
        <f t="shared" si="38"/>
        <v>-8.8061240342922176E-2</v>
      </c>
      <c r="H462" s="2" t="e">
        <f t="shared" si="39"/>
        <v>#NUM!</v>
      </c>
    </row>
    <row r="463" spans="1:8" x14ac:dyDescent="0.3">
      <c r="A463" s="2">
        <v>92120</v>
      </c>
      <c r="B463">
        <v>0.91875717708866933</v>
      </c>
      <c r="C463" s="15">
        <f t="shared" si="35"/>
        <v>1.0208413078762992</v>
      </c>
      <c r="D463" s="15">
        <f t="shared" si="36"/>
        <v>10</v>
      </c>
      <c r="E463" s="2">
        <f t="shared" si="37"/>
        <v>4.8957934606185036</v>
      </c>
      <c r="F463" s="2">
        <v>5</v>
      </c>
      <c r="G463" s="2">
        <f t="shared" si="38"/>
        <v>-0.10420653938149638</v>
      </c>
      <c r="H463" s="2" t="e">
        <f t="shared" si="39"/>
        <v>#NUM!</v>
      </c>
    </row>
    <row r="464" spans="1:8" x14ac:dyDescent="0.3">
      <c r="A464" s="2">
        <v>92320</v>
      </c>
      <c r="B464">
        <v>0.9317065305813349</v>
      </c>
      <c r="C464" s="15">
        <f t="shared" si="35"/>
        <v>1.0352294784237055</v>
      </c>
      <c r="D464" s="15">
        <f t="shared" si="36"/>
        <v>10</v>
      </c>
      <c r="E464" s="2">
        <f t="shared" si="37"/>
        <v>4.8238526078814727</v>
      </c>
      <c r="F464" s="2">
        <v>5</v>
      </c>
      <c r="G464" s="2">
        <f t="shared" si="38"/>
        <v>-0.17614739211852726</v>
      </c>
      <c r="H464" s="2" t="e">
        <f t="shared" si="39"/>
        <v>#NUM!</v>
      </c>
    </row>
    <row r="465" spans="1:8" x14ac:dyDescent="0.3">
      <c r="A465" s="2">
        <v>92520</v>
      </c>
      <c r="B465">
        <v>0.93409091471885386</v>
      </c>
      <c r="C465" s="15">
        <f t="shared" si="35"/>
        <v>1.0378787941320597</v>
      </c>
      <c r="D465" s="15">
        <f t="shared" si="36"/>
        <v>10</v>
      </c>
      <c r="E465" s="2">
        <f t="shared" si="37"/>
        <v>4.8106060293397013</v>
      </c>
      <c r="F465" s="2">
        <v>5</v>
      </c>
      <c r="G465" s="2">
        <f t="shared" si="38"/>
        <v>-0.18939397066029873</v>
      </c>
      <c r="H465" s="2" t="e">
        <f t="shared" si="39"/>
        <v>#NUM!</v>
      </c>
    </row>
    <row r="466" spans="1:8" x14ac:dyDescent="0.3">
      <c r="A466" s="2">
        <v>92720</v>
      </c>
      <c r="B466">
        <v>0.87267037384752411</v>
      </c>
      <c r="C466" s="15">
        <f t="shared" si="35"/>
        <v>0.96963374871947117</v>
      </c>
      <c r="D466" s="15">
        <f t="shared" si="36"/>
        <v>10</v>
      </c>
      <c r="E466" s="2">
        <f t="shared" si="37"/>
        <v>5.1518312564026445</v>
      </c>
      <c r="F466" s="2">
        <v>5</v>
      </c>
      <c r="G466" s="2">
        <f t="shared" si="38"/>
        <v>0.1518312564026445</v>
      </c>
      <c r="H466" s="2">
        <f t="shared" si="39"/>
        <v>2.8311905847386818</v>
      </c>
    </row>
    <row r="467" spans="1:8" x14ac:dyDescent="0.3">
      <c r="A467" s="2">
        <v>92920</v>
      </c>
      <c r="B467">
        <v>0.91683052729732606</v>
      </c>
      <c r="C467" s="15">
        <f t="shared" si="35"/>
        <v>1.0187005858859177</v>
      </c>
      <c r="D467" s="15">
        <f t="shared" si="36"/>
        <v>10</v>
      </c>
      <c r="E467" s="2">
        <f t="shared" si="37"/>
        <v>4.9064970705704116</v>
      </c>
      <c r="F467" s="2">
        <v>5</v>
      </c>
      <c r="G467" s="2">
        <f t="shared" si="38"/>
        <v>-9.3502929429588377E-2</v>
      </c>
      <c r="H467" s="2" t="e">
        <f t="shared" si="39"/>
        <v>#NUM!</v>
      </c>
    </row>
    <row r="468" spans="1:8" x14ac:dyDescent="0.3">
      <c r="A468" s="2">
        <v>93120</v>
      </c>
      <c r="B468">
        <v>0.88540949676590008</v>
      </c>
      <c r="C468" s="15">
        <f t="shared" si="35"/>
        <v>0.98378832973988894</v>
      </c>
      <c r="D468" s="15">
        <f t="shared" si="36"/>
        <v>10</v>
      </c>
      <c r="E468" s="2">
        <f t="shared" si="37"/>
        <v>5.0810583513005554</v>
      </c>
      <c r="F468" s="2">
        <v>5</v>
      </c>
      <c r="G468" s="2">
        <f t="shared" si="38"/>
        <v>8.1058351300555387E-2</v>
      </c>
      <c r="H468" s="2">
        <f t="shared" si="39"/>
        <v>3.4449583934383625</v>
      </c>
    </row>
    <row r="469" spans="1:8" x14ac:dyDescent="0.3">
      <c r="A469" s="2">
        <v>93320</v>
      </c>
      <c r="B469">
        <v>0.90479982282783689</v>
      </c>
      <c r="C469" s="15">
        <f t="shared" si="35"/>
        <v>1.0053331364753744</v>
      </c>
      <c r="D469" s="15">
        <f t="shared" si="36"/>
        <v>10</v>
      </c>
      <c r="E469" s="2">
        <f t="shared" si="37"/>
        <v>4.9733343176231282</v>
      </c>
      <c r="F469" s="2">
        <v>5</v>
      </c>
      <c r="G469" s="2">
        <f t="shared" si="38"/>
        <v>-2.6665682376871835E-2</v>
      </c>
      <c r="H469" s="2" t="e">
        <f t="shared" si="39"/>
        <v>#NUM!</v>
      </c>
    </row>
    <row r="470" spans="1:8" x14ac:dyDescent="0.3">
      <c r="A470" s="2">
        <v>93520</v>
      </c>
      <c r="B470">
        <v>0.89246868698762183</v>
      </c>
      <c r="C470" s="15">
        <f t="shared" si="35"/>
        <v>0.9916318744306909</v>
      </c>
      <c r="D470" s="15">
        <f t="shared" si="36"/>
        <v>10</v>
      </c>
      <c r="E470" s="2">
        <f t="shared" si="37"/>
        <v>5.0418406278465451</v>
      </c>
      <c r="F470" s="2">
        <v>5</v>
      </c>
      <c r="G470" s="2">
        <f t="shared" si="38"/>
        <v>4.1840627846545075E-2</v>
      </c>
      <c r="H470" s="2">
        <f t="shared" si="39"/>
        <v>4.0985114922359003</v>
      </c>
    </row>
    <row r="471" spans="1:8" x14ac:dyDescent="0.3">
      <c r="A471" s="2">
        <v>93720</v>
      </c>
      <c r="B471">
        <v>0.87062154409207504</v>
      </c>
      <c r="C471" s="15">
        <f t="shared" si="35"/>
        <v>0.96735727121341664</v>
      </c>
      <c r="D471" s="15">
        <f t="shared" si="36"/>
        <v>10</v>
      </c>
      <c r="E471" s="2">
        <f t="shared" si="37"/>
        <v>5.1632136439329166</v>
      </c>
      <c r="F471" s="2">
        <v>5</v>
      </c>
      <c r="G471" s="2">
        <f t="shared" si="38"/>
        <v>0.1632136439329166</v>
      </c>
      <c r="H471" s="2">
        <f t="shared" si="39"/>
        <v>2.7611072417028892</v>
      </c>
    </row>
    <row r="472" spans="1:8" x14ac:dyDescent="0.3">
      <c r="A472" s="2">
        <v>93920</v>
      </c>
      <c r="B472">
        <v>0.90711207002472094</v>
      </c>
      <c r="C472" s="15">
        <f t="shared" si="35"/>
        <v>1.0079023000274676</v>
      </c>
      <c r="D472" s="15">
        <f t="shared" si="36"/>
        <v>10</v>
      </c>
      <c r="E472" s="2">
        <f t="shared" si="37"/>
        <v>4.9604884998626622</v>
      </c>
      <c r="F472" s="2">
        <v>5</v>
      </c>
      <c r="G472" s="2">
        <f t="shared" si="38"/>
        <v>-3.951150013733784E-2</v>
      </c>
      <c r="H472" s="2" t="e">
        <f t="shared" si="39"/>
        <v>#NUM!</v>
      </c>
    </row>
    <row r="473" spans="1:8" x14ac:dyDescent="0.3">
      <c r="A473" s="2">
        <v>94120</v>
      </c>
      <c r="B473">
        <v>0.90113755389374717</v>
      </c>
      <c r="C473" s="15">
        <f t="shared" si="35"/>
        <v>1.0012639487708301</v>
      </c>
      <c r="D473" s="15">
        <f t="shared" si="36"/>
        <v>10</v>
      </c>
      <c r="E473" s="2">
        <f t="shared" si="37"/>
        <v>4.9936802561458489</v>
      </c>
      <c r="F473" s="2">
        <v>5</v>
      </c>
      <c r="G473" s="2">
        <f t="shared" si="38"/>
        <v>-6.3197438541511275E-3</v>
      </c>
      <c r="H473" s="2" t="e">
        <f t="shared" si="39"/>
        <v>#NUM!</v>
      </c>
    </row>
    <row r="474" spans="1:8" x14ac:dyDescent="0.3">
      <c r="A474" s="2">
        <v>94320</v>
      </c>
      <c r="B474">
        <v>0.90223733128735972</v>
      </c>
      <c r="C474" s="15">
        <f t="shared" si="35"/>
        <v>1.0024859236526218</v>
      </c>
      <c r="D474" s="15">
        <f t="shared" si="36"/>
        <v>10</v>
      </c>
      <c r="E474" s="2">
        <f t="shared" si="37"/>
        <v>4.9875703817368908</v>
      </c>
      <c r="F474" s="2">
        <v>5</v>
      </c>
      <c r="G474" s="2">
        <f t="shared" si="38"/>
        <v>-1.2429618263109177E-2</v>
      </c>
      <c r="H474" s="2" t="e">
        <f t="shared" si="39"/>
        <v>#NUM!</v>
      </c>
    </row>
    <row r="475" spans="1:8" x14ac:dyDescent="0.3">
      <c r="A475" s="2">
        <v>94520</v>
      </c>
      <c r="B475">
        <v>0.9120179383307937</v>
      </c>
      <c r="C475" s="15">
        <f t="shared" si="35"/>
        <v>1.0133532648119929</v>
      </c>
      <c r="D475" s="15">
        <f t="shared" si="36"/>
        <v>10</v>
      </c>
      <c r="E475" s="2">
        <f t="shared" si="37"/>
        <v>4.933233675940035</v>
      </c>
      <c r="F475" s="2">
        <v>5</v>
      </c>
      <c r="G475" s="2">
        <f t="shared" si="38"/>
        <v>-6.6766324059964965E-2</v>
      </c>
      <c r="H475" s="2" t="e">
        <f t="shared" si="39"/>
        <v>#NUM!</v>
      </c>
    </row>
    <row r="476" spans="1:8" x14ac:dyDescent="0.3">
      <c r="A476" s="2">
        <v>94720</v>
      </c>
      <c r="B476">
        <v>0.91719626028309875</v>
      </c>
      <c r="C476" s="15">
        <f t="shared" si="35"/>
        <v>1.0191069558701098</v>
      </c>
      <c r="D476" s="15">
        <f t="shared" si="36"/>
        <v>10</v>
      </c>
      <c r="E476" s="2">
        <f t="shared" si="37"/>
        <v>4.9044652206494508</v>
      </c>
      <c r="F476" s="2">
        <v>5</v>
      </c>
      <c r="G476" s="2">
        <f t="shared" si="38"/>
        <v>-9.5534779350549215E-2</v>
      </c>
      <c r="H476" s="2" t="e">
        <f t="shared" si="39"/>
        <v>#NUM!</v>
      </c>
    </row>
    <row r="477" spans="1:8" x14ac:dyDescent="0.3">
      <c r="A477" s="2">
        <v>94920</v>
      </c>
      <c r="B477">
        <v>0.91618266656166336</v>
      </c>
      <c r="C477" s="15">
        <f t="shared" si="35"/>
        <v>1.0179807406240704</v>
      </c>
      <c r="D477" s="15">
        <f t="shared" si="36"/>
        <v>10</v>
      </c>
      <c r="E477" s="2">
        <f t="shared" si="37"/>
        <v>4.9100962968796482</v>
      </c>
      <c r="F477" s="2">
        <v>5</v>
      </c>
      <c r="G477" s="2">
        <f t="shared" si="38"/>
        <v>-8.9903703120351786E-2</v>
      </c>
      <c r="H477" s="2" t="e">
        <f t="shared" si="39"/>
        <v>#NUM!</v>
      </c>
    </row>
    <row r="478" spans="1:8" x14ac:dyDescent="0.3">
      <c r="A478" s="2">
        <v>95120</v>
      </c>
      <c r="B478">
        <v>0.89718070684947371</v>
      </c>
      <c r="C478" s="15">
        <f t="shared" si="35"/>
        <v>0.99686745205497074</v>
      </c>
      <c r="D478" s="15">
        <f t="shared" si="36"/>
        <v>10</v>
      </c>
      <c r="E478" s="2">
        <f t="shared" si="37"/>
        <v>5.0156627397251459</v>
      </c>
      <c r="F478" s="2">
        <v>5</v>
      </c>
      <c r="G478" s="2">
        <f t="shared" si="38"/>
        <v>1.5662739725145869E-2</v>
      </c>
      <c r="H478" s="2">
        <f t="shared" si="39"/>
        <v>5.0758890368146394</v>
      </c>
    </row>
    <row r="479" spans="1:8" x14ac:dyDescent="0.3">
      <c r="A479" s="2">
        <v>95320</v>
      </c>
      <c r="B479">
        <v>0.92408470926058872</v>
      </c>
      <c r="C479" s="15">
        <f t="shared" si="35"/>
        <v>1.0267607880673209</v>
      </c>
      <c r="D479" s="15">
        <f t="shared" si="36"/>
        <v>10</v>
      </c>
      <c r="E479" s="2">
        <f t="shared" si="37"/>
        <v>4.8661960596633955</v>
      </c>
      <c r="F479" s="2">
        <v>5</v>
      </c>
      <c r="G479" s="2">
        <f t="shared" si="38"/>
        <v>-0.13380394033660448</v>
      </c>
      <c r="H479" s="2" t="e">
        <f t="shared" si="39"/>
        <v>#NUM!</v>
      </c>
    </row>
    <row r="480" spans="1:8" x14ac:dyDescent="0.3">
      <c r="A480" s="2">
        <v>95520</v>
      </c>
      <c r="B480">
        <v>0.9402424397090724</v>
      </c>
      <c r="C480" s="15">
        <f t="shared" si="35"/>
        <v>1.0447138218989693</v>
      </c>
      <c r="D480" s="15">
        <f t="shared" si="36"/>
        <v>10</v>
      </c>
      <c r="E480" s="2">
        <f t="shared" si="37"/>
        <v>4.7764308905051536</v>
      </c>
      <c r="F480" s="2">
        <v>5</v>
      </c>
      <c r="G480" s="2">
        <f t="shared" si="38"/>
        <v>-0.22356910949484643</v>
      </c>
      <c r="H480" s="2" t="e">
        <f>LN((F480*E480)/(D480*G480))</f>
        <v>#NUM!</v>
      </c>
    </row>
    <row r="481" spans="1:8" x14ac:dyDescent="0.3">
      <c r="A481" s="2">
        <v>95720</v>
      </c>
      <c r="B481">
        <v>0.87740206284251088</v>
      </c>
      <c r="C481" s="15">
        <f t="shared" si="35"/>
        <v>0.97489118093612315</v>
      </c>
      <c r="D481" s="15">
        <f t="shared" si="36"/>
        <v>10</v>
      </c>
      <c r="E481" s="2">
        <f t="shared" si="37"/>
        <v>5.125544095319384</v>
      </c>
      <c r="F481" s="2">
        <v>5</v>
      </c>
      <c r="G481" s="2">
        <f t="shared" si="38"/>
        <v>0.12554409531938404</v>
      </c>
      <c r="H481" s="2">
        <f t="shared" si="39"/>
        <v>3.0161877287649888</v>
      </c>
    </row>
    <row r="482" spans="1:8" x14ac:dyDescent="0.3">
      <c r="A482" s="2">
        <v>95920</v>
      </c>
      <c r="B482">
        <v>0.88870043903431839</v>
      </c>
      <c r="C482" s="15">
        <f t="shared" si="35"/>
        <v>0.98744493226035379</v>
      </c>
      <c r="D482" s="15">
        <f t="shared" si="36"/>
        <v>10</v>
      </c>
      <c r="E482" s="2">
        <f t="shared" si="37"/>
        <v>5.0627753386982306</v>
      </c>
      <c r="F482" s="2">
        <v>5</v>
      </c>
      <c r="G482" s="2">
        <f t="shared" si="38"/>
        <v>6.2775338698230598E-2</v>
      </c>
      <c r="H482" s="2">
        <f t="shared" si="39"/>
        <v>3.696960616806007</v>
      </c>
    </row>
    <row r="483" spans="1:8" x14ac:dyDescent="0.3">
      <c r="A483" s="2">
        <v>96120</v>
      </c>
      <c r="B483">
        <v>0.93915637241654526</v>
      </c>
      <c r="C483" s="15">
        <f t="shared" si="35"/>
        <v>1.0435070804628281</v>
      </c>
      <c r="D483" s="15">
        <f t="shared" si="36"/>
        <v>10</v>
      </c>
      <c r="E483" s="2">
        <f t="shared" si="37"/>
        <v>4.7824645976858591</v>
      </c>
      <c r="F483" s="2">
        <v>5</v>
      </c>
      <c r="G483" s="2">
        <f t="shared" si="38"/>
        <v>-0.21753540231414092</v>
      </c>
      <c r="H483" s="2" t="e">
        <f t="shared" si="39"/>
        <v>#NUM!</v>
      </c>
    </row>
    <row r="484" spans="1:8" x14ac:dyDescent="0.3">
      <c r="A484" s="2">
        <v>96320</v>
      </c>
      <c r="B484">
        <v>0.87939247480843863</v>
      </c>
      <c r="C484" s="15">
        <f t="shared" si="35"/>
        <v>0.97710274978715406</v>
      </c>
      <c r="D484" s="15">
        <f t="shared" si="36"/>
        <v>10</v>
      </c>
      <c r="E484" s="2">
        <f t="shared" si="37"/>
        <v>5.1144862510642302</v>
      </c>
      <c r="F484" s="2">
        <v>5</v>
      </c>
      <c r="G484" s="2">
        <f t="shared" si="38"/>
        <v>0.11448625106423016</v>
      </c>
      <c r="H484" s="2">
        <f t="shared" si="39"/>
        <v>3.1062303153640514</v>
      </c>
    </row>
    <row r="485" spans="1:8" x14ac:dyDescent="0.3">
      <c r="A485" s="2">
        <v>96520</v>
      </c>
      <c r="B485">
        <v>0.92175459395376402</v>
      </c>
      <c r="C485" s="15">
        <f t="shared" si="35"/>
        <v>1.0241717710597378</v>
      </c>
      <c r="D485" s="15">
        <f t="shared" si="36"/>
        <v>10</v>
      </c>
      <c r="E485" s="2">
        <f t="shared" si="37"/>
        <v>4.8791411447013111</v>
      </c>
      <c r="F485" s="2">
        <v>5</v>
      </c>
      <c r="G485" s="2">
        <f t="shared" si="38"/>
        <v>-0.12085885529868889</v>
      </c>
      <c r="H485" s="2" t="e">
        <f t="shared" si="39"/>
        <v>#NUM!</v>
      </c>
    </row>
    <row r="486" spans="1:8" x14ac:dyDescent="0.3">
      <c r="A486" s="2">
        <v>96720</v>
      </c>
      <c r="B486">
        <v>0.87293210919469977</v>
      </c>
      <c r="C486" s="15">
        <f t="shared" si="35"/>
        <v>0.96992456577188857</v>
      </c>
      <c r="D486" s="15">
        <f t="shared" si="36"/>
        <v>10</v>
      </c>
      <c r="E486" s="2">
        <f t="shared" si="37"/>
        <v>5.1503771711405575</v>
      </c>
      <c r="F486" s="2">
        <v>5</v>
      </c>
      <c r="G486" s="2">
        <f t="shared" si="38"/>
        <v>0.15037717114055749</v>
      </c>
      <c r="H486" s="2">
        <f t="shared" si="39"/>
        <v>2.840531435165242</v>
      </c>
    </row>
    <row r="487" spans="1:8" x14ac:dyDescent="0.3">
      <c r="A487" s="2">
        <v>96920</v>
      </c>
      <c r="B487">
        <v>0.91580633011481405</v>
      </c>
      <c r="C487" s="15">
        <f t="shared" si="35"/>
        <v>1.0175625890164601</v>
      </c>
      <c r="D487" s="15">
        <f t="shared" si="36"/>
        <v>10</v>
      </c>
      <c r="E487" s="2">
        <f t="shared" si="37"/>
        <v>4.9121870549176991</v>
      </c>
      <c r="F487" s="2">
        <v>5</v>
      </c>
      <c r="G487" s="2">
        <f t="shared" si="38"/>
        <v>-8.7812945082300864E-2</v>
      </c>
      <c r="H487" s="2" t="e">
        <f t="shared" si="39"/>
        <v>#NUM!</v>
      </c>
    </row>
    <row r="488" spans="1:8" x14ac:dyDescent="0.3">
      <c r="A488" s="2">
        <v>97120</v>
      </c>
      <c r="B488">
        <v>0.88930489354554443</v>
      </c>
      <c r="C488" s="15">
        <f t="shared" si="35"/>
        <v>0.98811654838393825</v>
      </c>
      <c r="D488" s="15">
        <f t="shared" si="36"/>
        <v>10</v>
      </c>
      <c r="E488" s="2">
        <f t="shared" si="37"/>
        <v>5.059417258080309</v>
      </c>
      <c r="F488" s="2">
        <v>5</v>
      </c>
      <c r="G488" s="2">
        <f t="shared" si="38"/>
        <v>5.9417258080308955E-2</v>
      </c>
      <c r="H488" s="2">
        <f t="shared" si="39"/>
        <v>3.7512746844595704</v>
      </c>
    </row>
    <row r="489" spans="1:8" x14ac:dyDescent="0.3">
      <c r="A489" s="2">
        <v>97320</v>
      </c>
      <c r="B489">
        <v>0.92236532912936142</v>
      </c>
      <c r="C489" s="15">
        <f t="shared" si="35"/>
        <v>1.0248503656992904</v>
      </c>
      <c r="D489" s="15">
        <f t="shared" si="36"/>
        <v>10</v>
      </c>
      <c r="E489" s="2">
        <f t="shared" si="37"/>
        <v>4.875748171503548</v>
      </c>
      <c r="F489" s="2">
        <v>5</v>
      </c>
      <c r="G489" s="2">
        <f t="shared" si="38"/>
        <v>-0.124251828496452</v>
      </c>
      <c r="H489" s="2" t="e">
        <f t="shared" si="39"/>
        <v>#NUM!</v>
      </c>
    </row>
    <row r="490" spans="1:8" x14ac:dyDescent="0.3">
      <c r="A490" s="2">
        <v>97520</v>
      </c>
      <c r="B490">
        <v>0.88460653559845348</v>
      </c>
      <c r="C490" s="15">
        <f t="shared" si="35"/>
        <v>0.98289615066494829</v>
      </c>
      <c r="D490" s="15">
        <f t="shared" si="36"/>
        <v>10</v>
      </c>
      <c r="E490" s="2">
        <f t="shared" si="37"/>
        <v>5.0855192466752586</v>
      </c>
      <c r="F490" s="2">
        <v>5</v>
      </c>
      <c r="G490" s="2">
        <f t="shared" si="38"/>
        <v>8.5519246675258564E-2</v>
      </c>
      <c r="H490" s="2">
        <f t="shared" si="39"/>
        <v>3.3922637781937959</v>
      </c>
    </row>
    <row r="491" spans="1:8" x14ac:dyDescent="0.3">
      <c r="A491" s="2">
        <v>97720</v>
      </c>
      <c r="B491">
        <v>0.95904633628723235</v>
      </c>
      <c r="C491" s="15">
        <f t="shared" si="35"/>
        <v>1.0656070403191471</v>
      </c>
      <c r="D491" s="15">
        <f t="shared" si="36"/>
        <v>10</v>
      </c>
      <c r="E491" s="2">
        <f t="shared" si="37"/>
        <v>4.6719647984042645</v>
      </c>
      <c r="F491" s="2">
        <v>5</v>
      </c>
      <c r="G491" s="2">
        <f t="shared" si="38"/>
        <v>-0.32803520159573551</v>
      </c>
      <c r="H491" s="2" t="e">
        <f t="shared" si="39"/>
        <v>#NUM!</v>
      </c>
    </row>
    <row r="492" spans="1:8" x14ac:dyDescent="0.3">
      <c r="A492" s="2">
        <v>97920</v>
      </c>
      <c r="B492">
        <v>0.90385702635226062</v>
      </c>
      <c r="C492" s="15">
        <f t="shared" si="35"/>
        <v>1.0042855848358452</v>
      </c>
      <c r="D492" s="15">
        <f t="shared" si="36"/>
        <v>10</v>
      </c>
      <c r="E492" s="2">
        <f t="shared" si="37"/>
        <v>4.9785720758207743</v>
      </c>
      <c r="F492" s="2">
        <v>5</v>
      </c>
      <c r="G492" s="2">
        <f t="shared" si="38"/>
        <v>-2.1427924179225677E-2</v>
      </c>
      <c r="H492" s="2" t="e">
        <f t="shared" si="39"/>
        <v>#NUM!</v>
      </c>
    </row>
    <row r="493" spans="1:8" x14ac:dyDescent="0.3">
      <c r="A493" s="2">
        <v>98120</v>
      </c>
      <c r="B493">
        <v>0.88104905827264535</v>
      </c>
      <c r="C493" s="15">
        <f t="shared" si="35"/>
        <v>0.97894339808071706</v>
      </c>
      <c r="D493" s="15">
        <f t="shared" si="36"/>
        <v>10</v>
      </c>
      <c r="E493" s="2">
        <f t="shared" si="37"/>
        <v>5.1052830095964143</v>
      </c>
      <c r="F493" s="2">
        <v>5</v>
      </c>
      <c r="G493" s="2">
        <f t="shared" si="38"/>
        <v>0.10528300959641435</v>
      </c>
      <c r="H493" s="2">
        <f t="shared" si="39"/>
        <v>3.1882319324687223</v>
      </c>
    </row>
    <row r="494" spans="1:8" x14ac:dyDescent="0.3">
      <c r="A494" s="2">
        <v>98320</v>
      </c>
      <c r="B494">
        <v>0.89517941354366937</v>
      </c>
      <c r="C494" s="15">
        <f t="shared" si="35"/>
        <v>0.99464379282629922</v>
      </c>
      <c r="D494" s="15">
        <f t="shared" si="36"/>
        <v>10</v>
      </c>
      <c r="E494" s="2">
        <f t="shared" si="37"/>
        <v>5.0267810358685043</v>
      </c>
      <c r="F494" s="2">
        <v>5</v>
      </c>
      <c r="G494" s="2">
        <f t="shared" si="38"/>
        <v>2.6781035868504333E-2</v>
      </c>
      <c r="H494" s="2">
        <f t="shared" si="39"/>
        <v>4.5416939043778042</v>
      </c>
    </row>
    <row r="495" spans="1:8" x14ac:dyDescent="0.3">
      <c r="A495" s="2">
        <v>98520</v>
      </c>
      <c r="B495">
        <v>0.92832465775133788</v>
      </c>
      <c r="C495" s="15">
        <f t="shared" si="35"/>
        <v>1.031471841945931</v>
      </c>
      <c r="D495" s="15">
        <f t="shared" si="36"/>
        <v>10</v>
      </c>
      <c r="E495" s="2">
        <f t="shared" si="37"/>
        <v>4.8426407902703446</v>
      </c>
      <c r="F495" s="2">
        <v>5</v>
      </c>
      <c r="G495" s="2">
        <f t="shared" si="38"/>
        <v>-0.15735920972965545</v>
      </c>
      <c r="H495" s="2" t="e">
        <f t="shared" si="39"/>
        <v>#NUM!</v>
      </c>
    </row>
    <row r="496" spans="1:8" x14ac:dyDescent="0.3">
      <c r="A496" s="2">
        <v>98720</v>
      </c>
      <c r="B496">
        <v>0.9268612507722398</v>
      </c>
      <c r="C496" s="15">
        <f t="shared" si="35"/>
        <v>1.0298458341913774</v>
      </c>
      <c r="D496" s="15">
        <f t="shared" si="36"/>
        <v>10</v>
      </c>
      <c r="E496" s="2">
        <f t="shared" si="37"/>
        <v>4.8507708290431131</v>
      </c>
      <c r="F496" s="2">
        <v>5</v>
      </c>
      <c r="G496" s="2">
        <f t="shared" si="38"/>
        <v>-0.14922917095688693</v>
      </c>
      <c r="H496" s="2" t="e">
        <f t="shared" si="39"/>
        <v>#NUM!</v>
      </c>
    </row>
    <row r="497" spans="1:8" x14ac:dyDescent="0.3">
      <c r="A497" s="2">
        <v>98920</v>
      </c>
      <c r="B497">
        <v>0.9054178758482827</v>
      </c>
      <c r="C497" s="15">
        <f t="shared" si="35"/>
        <v>1.0060198620536474</v>
      </c>
      <c r="D497" s="15">
        <f t="shared" si="36"/>
        <v>10</v>
      </c>
      <c r="E497" s="2">
        <f t="shared" si="37"/>
        <v>4.9699006897317632</v>
      </c>
      <c r="F497" s="2">
        <v>5</v>
      </c>
      <c r="G497" s="2">
        <f t="shared" si="38"/>
        <v>-3.0099310268236756E-2</v>
      </c>
      <c r="H497" s="2" t="e">
        <f t="shared" si="39"/>
        <v>#NUM!</v>
      </c>
    </row>
    <row r="498" spans="1:8" x14ac:dyDescent="0.3">
      <c r="A498" s="2">
        <v>99120</v>
      </c>
      <c r="B498">
        <v>0.89778575056994292</v>
      </c>
      <c r="C498" s="15">
        <f t="shared" si="35"/>
        <v>0.99753972285549208</v>
      </c>
      <c r="D498" s="15">
        <f t="shared" si="36"/>
        <v>10</v>
      </c>
      <c r="E498" s="2">
        <f t="shared" si="37"/>
        <v>5.0123013857225391</v>
      </c>
      <c r="F498" s="2">
        <v>5</v>
      </c>
      <c r="G498" s="2">
        <f t="shared" si="38"/>
        <v>1.2301385722539138E-2</v>
      </c>
      <c r="H498" s="2">
        <f t="shared" si="39"/>
        <v>5.3167913500721289</v>
      </c>
    </row>
    <row r="499" spans="1:8" x14ac:dyDescent="0.3">
      <c r="A499" s="2">
        <v>99320</v>
      </c>
      <c r="B499">
        <v>0.90371337027550824</v>
      </c>
      <c r="C499" s="15">
        <f t="shared" si="35"/>
        <v>1.0041259669727869</v>
      </c>
      <c r="D499" s="15">
        <f t="shared" si="36"/>
        <v>10</v>
      </c>
      <c r="E499" s="2">
        <f t="shared" si="37"/>
        <v>4.979370165136066</v>
      </c>
      <c r="F499" s="2">
        <v>5</v>
      </c>
      <c r="G499" s="2">
        <f t="shared" si="38"/>
        <v>-2.0629834863933993E-2</v>
      </c>
      <c r="H499" s="2" t="e">
        <f t="shared" si="39"/>
        <v>#NUM!</v>
      </c>
    </row>
    <row r="500" spans="1:8" x14ac:dyDescent="0.3">
      <c r="A500" s="2">
        <v>99520</v>
      </c>
      <c r="B500">
        <v>0.93096931638939329</v>
      </c>
      <c r="C500" s="15">
        <f t="shared" si="35"/>
        <v>1.0344103515437704</v>
      </c>
      <c r="D500" s="15">
        <f t="shared" si="36"/>
        <v>10</v>
      </c>
      <c r="E500" s="2">
        <f t="shared" si="37"/>
        <v>4.8279482422811482</v>
      </c>
      <c r="F500" s="2">
        <v>5</v>
      </c>
      <c r="G500" s="2">
        <f t="shared" si="38"/>
        <v>-0.17205175771885184</v>
      </c>
      <c r="H500" s="2" t="e">
        <f t="shared" si="39"/>
        <v>#NUM!</v>
      </c>
    </row>
    <row r="501" spans="1:8" x14ac:dyDescent="0.3">
      <c r="A501" s="2">
        <v>99720</v>
      </c>
      <c r="B501">
        <v>0.90925642990681577</v>
      </c>
      <c r="C501" s="15">
        <f t="shared" si="35"/>
        <v>1.0102849221186843</v>
      </c>
      <c r="D501" s="15">
        <f t="shared" si="36"/>
        <v>10</v>
      </c>
      <c r="E501" s="2">
        <f t="shared" si="37"/>
        <v>4.9485753894065789</v>
      </c>
      <c r="F501" s="2">
        <v>5</v>
      </c>
      <c r="G501" s="2">
        <f t="shared" si="38"/>
        <v>-5.1424610593421072E-2</v>
      </c>
      <c r="H501" s="2" t="e">
        <f t="shared" si="39"/>
        <v>#NUM!</v>
      </c>
    </row>
    <row r="502" spans="1:8" x14ac:dyDescent="0.3">
      <c r="A502" s="2">
        <v>99920</v>
      </c>
      <c r="B502">
        <v>0.9090944716036562</v>
      </c>
      <c r="C502" s="15">
        <f t="shared" si="35"/>
        <v>1.0101049684485068</v>
      </c>
      <c r="D502" s="15">
        <f t="shared" si="36"/>
        <v>10</v>
      </c>
      <c r="E502" s="2">
        <f t="shared" si="37"/>
        <v>4.9494751577574654</v>
      </c>
      <c r="F502" s="2">
        <v>5</v>
      </c>
      <c r="G502" s="2">
        <f t="shared" si="38"/>
        <v>-5.0524842242534618E-2</v>
      </c>
      <c r="H502" s="2" t="e">
        <f t="shared" si="39"/>
        <v>#NUM!</v>
      </c>
    </row>
    <row r="503" spans="1:8" x14ac:dyDescent="0.3">
      <c r="A503" s="2">
        <v>100120</v>
      </c>
      <c r="B503">
        <v>0.8983286773448298</v>
      </c>
      <c r="C503" s="15">
        <f t="shared" si="35"/>
        <v>0.99814297482758862</v>
      </c>
      <c r="D503" s="15">
        <f t="shared" si="36"/>
        <v>10</v>
      </c>
      <c r="E503" s="2">
        <f t="shared" si="37"/>
        <v>5.009285125862057</v>
      </c>
      <c r="F503" s="2">
        <v>5</v>
      </c>
      <c r="G503" s="2">
        <f t="shared" si="38"/>
        <v>9.2851258620569865E-3</v>
      </c>
      <c r="H503" s="2">
        <f t="shared" si="39"/>
        <v>5.5974875637582784</v>
      </c>
    </row>
    <row r="504" spans="1:8" x14ac:dyDescent="0.3">
      <c r="A504" s="2">
        <v>100320</v>
      </c>
      <c r="B504">
        <v>0.88522253649657434</v>
      </c>
      <c r="C504" s="15">
        <f t="shared" si="35"/>
        <v>0.98358059610730475</v>
      </c>
      <c r="D504" s="15">
        <f t="shared" si="36"/>
        <v>10</v>
      </c>
      <c r="E504" s="2">
        <f t="shared" si="37"/>
        <v>5.0820970194634763</v>
      </c>
      <c r="F504" s="2">
        <v>5</v>
      </c>
      <c r="G504" s="2">
        <f t="shared" si="38"/>
        <v>8.2097019463476251E-2</v>
      </c>
      <c r="H504" s="2">
        <f t="shared" si="39"/>
        <v>3.43243036187561</v>
      </c>
    </row>
    <row r="505" spans="1:8" x14ac:dyDescent="0.3">
      <c r="A505" s="2">
        <v>100520</v>
      </c>
      <c r="B505">
        <v>0.90190156904881835</v>
      </c>
      <c r="C505" s="15">
        <f t="shared" si="35"/>
        <v>1.002112854498687</v>
      </c>
      <c r="D505" s="15">
        <f t="shared" si="36"/>
        <v>10</v>
      </c>
      <c r="E505" s="2">
        <f t="shared" si="37"/>
        <v>4.9894357275065646</v>
      </c>
      <c r="F505" s="2">
        <v>5</v>
      </c>
      <c r="G505" s="2">
        <f t="shared" si="38"/>
        <v>-1.0564272493435389E-2</v>
      </c>
      <c r="H505" s="2" t="e">
        <f t="shared" si="39"/>
        <v>#NUM!</v>
      </c>
    </row>
    <row r="506" spans="1:8" x14ac:dyDescent="0.3">
      <c r="A506" s="2">
        <v>100720</v>
      </c>
      <c r="B506">
        <v>0.89930545351240687</v>
      </c>
      <c r="C506" s="15">
        <f t="shared" si="35"/>
        <v>0.99922828168045208</v>
      </c>
      <c r="D506" s="15">
        <f t="shared" si="36"/>
        <v>10</v>
      </c>
      <c r="E506" s="2">
        <f t="shared" si="37"/>
        <v>5.0038585915977398</v>
      </c>
      <c r="F506" s="2">
        <v>5</v>
      </c>
      <c r="G506" s="2">
        <f t="shared" si="38"/>
        <v>3.8585915977398244E-3</v>
      </c>
      <c r="H506" s="2">
        <f t="shared" si="39"/>
        <v>6.4745151857111258</v>
      </c>
    </row>
    <row r="507" spans="1:8" x14ac:dyDescent="0.3">
      <c r="A507" s="2">
        <v>100920</v>
      </c>
      <c r="B507">
        <v>0.92580863399718216</v>
      </c>
      <c r="C507" s="15">
        <f t="shared" si="35"/>
        <v>1.0286762599968691</v>
      </c>
      <c r="D507" s="15">
        <f t="shared" si="36"/>
        <v>10</v>
      </c>
      <c r="E507" s="2">
        <f t="shared" si="37"/>
        <v>4.8566187000156544</v>
      </c>
      <c r="F507" s="2">
        <v>5</v>
      </c>
      <c r="G507" s="2">
        <f t="shared" si="38"/>
        <v>-0.14338129998434557</v>
      </c>
      <c r="H507" s="2" t="e">
        <f t="shared" si="39"/>
        <v>#NUM!</v>
      </c>
    </row>
    <row r="508" spans="1:8" x14ac:dyDescent="0.3">
      <c r="A508" s="2">
        <v>101120</v>
      </c>
      <c r="B508">
        <v>0.93064568020392502</v>
      </c>
      <c r="C508" s="15">
        <f t="shared" si="35"/>
        <v>1.0340507557821388</v>
      </c>
      <c r="D508" s="15">
        <f t="shared" si="36"/>
        <v>10</v>
      </c>
      <c r="E508" s="2">
        <f t="shared" si="37"/>
        <v>4.8297462210893061</v>
      </c>
      <c r="F508" s="2">
        <v>5</v>
      </c>
      <c r="G508" s="2">
        <f t="shared" si="38"/>
        <v>-0.17025377891069393</v>
      </c>
      <c r="H508" s="2" t="e">
        <f t="shared" si="39"/>
        <v>#NUM!</v>
      </c>
    </row>
    <row r="509" spans="1:8" x14ac:dyDescent="0.3">
      <c r="A509" s="2">
        <v>101320</v>
      </c>
      <c r="B509">
        <v>0.93520162819003527</v>
      </c>
      <c r="C509" s="15">
        <f t="shared" si="35"/>
        <v>1.0391129202111502</v>
      </c>
      <c r="D509" s="15">
        <f t="shared" si="36"/>
        <v>10</v>
      </c>
      <c r="E509" s="2">
        <f t="shared" si="37"/>
        <v>4.804435398944249</v>
      </c>
      <c r="F509" s="2">
        <v>5</v>
      </c>
      <c r="G509" s="2">
        <f t="shared" si="38"/>
        <v>-0.19556460105575102</v>
      </c>
      <c r="H509" s="2" t="e">
        <f t="shared" si="39"/>
        <v>#NUM!</v>
      </c>
    </row>
    <row r="510" spans="1:8" x14ac:dyDescent="0.3">
      <c r="A510" s="2">
        <v>101520</v>
      </c>
      <c r="B510">
        <v>0.91455567908511848</v>
      </c>
      <c r="C510" s="15">
        <f t="shared" si="35"/>
        <v>1.0161729767612426</v>
      </c>
      <c r="D510" s="15">
        <f t="shared" si="36"/>
        <v>10</v>
      </c>
      <c r="E510" s="2">
        <f t="shared" si="37"/>
        <v>4.9191351161937868</v>
      </c>
      <c r="F510" s="2">
        <v>5</v>
      </c>
      <c r="G510" s="2">
        <f t="shared" si="38"/>
        <v>-8.086488380621315E-2</v>
      </c>
      <c r="H510" s="2" t="e">
        <f t="shared" si="39"/>
        <v>#NUM!</v>
      </c>
    </row>
    <row r="511" spans="1:8" x14ac:dyDescent="0.3">
      <c r="A511" s="2">
        <v>101720</v>
      </c>
      <c r="B511">
        <v>0.9210475128218385</v>
      </c>
      <c r="C511" s="15">
        <f t="shared" si="35"/>
        <v>1.0233861253575982</v>
      </c>
      <c r="D511" s="15">
        <f t="shared" si="36"/>
        <v>10</v>
      </c>
      <c r="E511" s="2">
        <f t="shared" si="37"/>
        <v>4.8830693732120087</v>
      </c>
      <c r="F511" s="2">
        <v>5</v>
      </c>
      <c r="G511" s="2">
        <f t="shared" si="38"/>
        <v>-0.11693062678799127</v>
      </c>
      <c r="H511" s="2" t="e">
        <f t="shared" si="39"/>
        <v>#NUM!</v>
      </c>
    </row>
    <row r="512" spans="1:8" x14ac:dyDescent="0.3">
      <c r="A512" s="2">
        <v>101920</v>
      </c>
      <c r="B512">
        <v>0.92042226506164515</v>
      </c>
      <c r="C512" s="15">
        <f t="shared" si="35"/>
        <v>1.0226914056240501</v>
      </c>
      <c r="D512" s="15">
        <f t="shared" si="36"/>
        <v>10</v>
      </c>
      <c r="E512" s="2">
        <f t="shared" si="37"/>
        <v>4.8865429718797495</v>
      </c>
      <c r="F512" s="2">
        <v>5</v>
      </c>
      <c r="G512" s="2">
        <f t="shared" si="38"/>
        <v>-0.11345702812025049</v>
      </c>
      <c r="H512" s="2" t="e">
        <f t="shared" si="39"/>
        <v>#NUM!</v>
      </c>
    </row>
    <row r="513" spans="1:8" x14ac:dyDescent="0.3">
      <c r="A513" s="2">
        <v>102120</v>
      </c>
      <c r="B513">
        <v>0.93547626690205832</v>
      </c>
      <c r="C513" s="15">
        <f t="shared" si="35"/>
        <v>1.0394180743356203</v>
      </c>
      <c r="D513" s="15">
        <f t="shared" si="36"/>
        <v>10</v>
      </c>
      <c r="E513" s="2">
        <f t="shared" si="37"/>
        <v>4.802909628321899</v>
      </c>
      <c r="F513" s="2">
        <v>5</v>
      </c>
      <c r="G513" s="2">
        <f t="shared" si="38"/>
        <v>-0.19709037167810095</v>
      </c>
      <c r="H513" s="2" t="e">
        <f t="shared" si="39"/>
        <v>#NUM!</v>
      </c>
    </row>
    <row r="514" spans="1:8" x14ac:dyDescent="0.3">
      <c r="A514" s="2">
        <v>102320</v>
      </c>
      <c r="B514">
        <v>0.90249729847624149</v>
      </c>
      <c r="C514" s="15">
        <f t="shared" si="35"/>
        <v>1.0027747760847128</v>
      </c>
      <c r="D514" s="15">
        <f t="shared" si="36"/>
        <v>10</v>
      </c>
      <c r="E514" s="2">
        <f t="shared" si="37"/>
        <v>4.9861261195764364</v>
      </c>
      <c r="F514" s="2">
        <v>5</v>
      </c>
      <c r="G514" s="2">
        <f t="shared" si="38"/>
        <v>-1.3873880423563634E-2</v>
      </c>
      <c r="H514" s="2" t="e">
        <f t="shared" si="39"/>
        <v>#NUM!</v>
      </c>
    </row>
    <row r="515" spans="1:8" x14ac:dyDescent="0.3">
      <c r="A515" s="2">
        <v>102520</v>
      </c>
      <c r="B515">
        <v>0.88348000174933072</v>
      </c>
      <c r="C515" s="15">
        <f t="shared" ref="C515:C578" si="40">B515/$J$27</f>
        <v>0.98164444638814519</v>
      </c>
      <c r="D515" s="15">
        <f t="shared" ref="D515:D578" si="41">$J$28</f>
        <v>10</v>
      </c>
      <c r="E515" s="2">
        <f t="shared" si="37"/>
        <v>5.0917777680592744</v>
      </c>
      <c r="F515" s="2">
        <v>5</v>
      </c>
      <c r="G515" s="2">
        <f t="shared" si="38"/>
        <v>9.1777768059274401E-2</v>
      </c>
      <c r="H515" s="2">
        <f t="shared" si="39"/>
        <v>3.3228650445213872</v>
      </c>
    </row>
    <row r="516" spans="1:8" x14ac:dyDescent="0.3">
      <c r="A516" s="2">
        <v>102720</v>
      </c>
      <c r="B516">
        <v>0.87980460847683428</v>
      </c>
      <c r="C516" s="15">
        <f t="shared" si="40"/>
        <v>0.97756067608537145</v>
      </c>
      <c r="D516" s="15">
        <f t="shared" si="41"/>
        <v>10</v>
      </c>
      <c r="E516" s="2">
        <f t="shared" ref="E516:E579" si="42">D516-(F516*C516)</f>
        <v>5.112196619573143</v>
      </c>
      <c r="F516" s="2">
        <v>5</v>
      </c>
      <c r="G516" s="2">
        <f t="shared" ref="G516:G579" si="43">F516-(F516*C516)</f>
        <v>0.11219661957314297</v>
      </c>
      <c r="H516" s="2">
        <f t="shared" ref="H516:H579" si="44">LN((F516*E516)/(D516*G516))</f>
        <v>3.1259844130624739</v>
      </c>
    </row>
    <row r="517" spans="1:8" x14ac:dyDescent="0.3">
      <c r="A517" s="2">
        <v>102920</v>
      </c>
      <c r="B517">
        <v>0.91506825959348703</v>
      </c>
      <c r="C517" s="15">
        <f t="shared" si="40"/>
        <v>1.0167425106594301</v>
      </c>
      <c r="D517" s="15">
        <f t="shared" si="41"/>
        <v>10</v>
      </c>
      <c r="E517" s="2">
        <f t="shared" si="42"/>
        <v>4.9162874467028495</v>
      </c>
      <c r="F517" s="2">
        <v>5</v>
      </c>
      <c r="G517" s="2">
        <f t="shared" si="43"/>
        <v>-8.3712553297150549E-2</v>
      </c>
      <c r="H517" s="2" t="e">
        <f t="shared" si="44"/>
        <v>#NUM!</v>
      </c>
    </row>
    <row r="518" spans="1:8" x14ac:dyDescent="0.3">
      <c r="A518" s="2">
        <v>103120</v>
      </c>
      <c r="B518">
        <v>0.90966752146724483</v>
      </c>
      <c r="C518" s="15">
        <f t="shared" si="40"/>
        <v>1.0107416905191609</v>
      </c>
      <c r="D518" s="15">
        <f t="shared" si="41"/>
        <v>10</v>
      </c>
      <c r="E518" s="2">
        <f t="shared" si="42"/>
        <v>4.9462915474041953</v>
      </c>
      <c r="F518" s="2">
        <v>5</v>
      </c>
      <c r="G518" s="2">
        <f t="shared" si="43"/>
        <v>-5.3708452595804701E-2</v>
      </c>
      <c r="H518" s="2" t="e">
        <f t="shared" si="44"/>
        <v>#NUM!</v>
      </c>
    </row>
    <row r="519" spans="1:8" x14ac:dyDescent="0.3">
      <c r="A519" s="2">
        <v>103320</v>
      </c>
      <c r="B519">
        <v>0.91229029813670837</v>
      </c>
      <c r="C519" s="15">
        <f t="shared" si="40"/>
        <v>1.0136558868185648</v>
      </c>
      <c r="D519" s="15">
        <f t="shared" si="41"/>
        <v>10</v>
      </c>
      <c r="E519" s="2">
        <f t="shared" si="42"/>
        <v>4.9317205659071757</v>
      </c>
      <c r="F519" s="2">
        <v>5</v>
      </c>
      <c r="G519" s="2">
        <f t="shared" si="43"/>
        <v>-6.8279434092824332E-2</v>
      </c>
      <c r="H519" s="2" t="e">
        <f t="shared" si="44"/>
        <v>#NUM!</v>
      </c>
    </row>
    <row r="520" spans="1:8" x14ac:dyDescent="0.3">
      <c r="A520" s="2">
        <v>103520</v>
      </c>
      <c r="B520">
        <v>0.92119928447869159</v>
      </c>
      <c r="C520" s="15">
        <f t="shared" si="40"/>
        <v>1.0235547605318795</v>
      </c>
      <c r="D520" s="15">
        <f t="shared" si="41"/>
        <v>10</v>
      </c>
      <c r="E520" s="2">
        <f t="shared" si="42"/>
        <v>4.8822261973406018</v>
      </c>
      <c r="F520" s="2">
        <v>5</v>
      </c>
      <c r="G520" s="2">
        <f t="shared" si="43"/>
        <v>-0.11777380265939819</v>
      </c>
      <c r="H520" s="2" t="e">
        <f t="shared" si="44"/>
        <v>#NUM!</v>
      </c>
    </row>
    <row r="521" spans="1:8" x14ac:dyDescent="0.3">
      <c r="A521" s="2">
        <v>103720</v>
      </c>
      <c r="B521">
        <v>0.94616047455510466</v>
      </c>
      <c r="C521" s="15">
        <f t="shared" si="40"/>
        <v>1.0512894161723385</v>
      </c>
      <c r="D521" s="15">
        <f t="shared" si="41"/>
        <v>10</v>
      </c>
      <c r="E521" s="2">
        <f t="shared" si="42"/>
        <v>4.7435529191383079</v>
      </c>
      <c r="F521" s="2">
        <v>5</v>
      </c>
      <c r="G521" s="2">
        <f t="shared" si="43"/>
        <v>-0.2564470808616921</v>
      </c>
      <c r="H521" s="2" t="e">
        <f t="shared" si="44"/>
        <v>#NUM!</v>
      </c>
    </row>
    <row r="522" spans="1:8" x14ac:dyDescent="0.3">
      <c r="A522" s="2">
        <v>103920</v>
      </c>
      <c r="B522">
        <v>0.90702281264673668</v>
      </c>
      <c r="C522" s="15">
        <f t="shared" si="40"/>
        <v>1.0078031251630408</v>
      </c>
      <c r="D522" s="15">
        <f t="shared" si="41"/>
        <v>10</v>
      </c>
      <c r="E522" s="2">
        <f t="shared" si="42"/>
        <v>4.9609843741847959</v>
      </c>
      <c r="F522" s="2">
        <v>5</v>
      </c>
      <c r="G522" s="2">
        <f t="shared" si="43"/>
        <v>-3.9015625815204125E-2</v>
      </c>
      <c r="H522" s="2" t="e">
        <f t="shared" si="44"/>
        <v>#NUM!</v>
      </c>
    </row>
    <row r="523" spans="1:8" x14ac:dyDescent="0.3">
      <c r="A523" s="2">
        <v>104120</v>
      </c>
      <c r="B523">
        <v>0.91022063547331933</v>
      </c>
      <c r="C523" s="15">
        <f t="shared" si="40"/>
        <v>1.0113562616370215</v>
      </c>
      <c r="D523" s="15">
        <f t="shared" si="41"/>
        <v>10</v>
      </c>
      <c r="E523" s="2">
        <f t="shared" si="42"/>
        <v>4.9432186918148924</v>
      </c>
      <c r="F523" s="2">
        <v>5</v>
      </c>
      <c r="G523" s="2">
        <f t="shared" si="43"/>
        <v>-5.6781308185107626E-2</v>
      </c>
      <c r="H523" s="2" t="e">
        <f t="shared" si="44"/>
        <v>#NUM!</v>
      </c>
    </row>
    <row r="524" spans="1:8" x14ac:dyDescent="0.3">
      <c r="A524" s="2">
        <v>104320</v>
      </c>
      <c r="B524">
        <v>0.94753926570940261</v>
      </c>
      <c r="C524" s="15">
        <f t="shared" si="40"/>
        <v>1.0528214063437806</v>
      </c>
      <c r="D524" s="15">
        <f t="shared" si="41"/>
        <v>10</v>
      </c>
      <c r="E524" s="2">
        <f t="shared" si="42"/>
        <v>4.7358929682810968</v>
      </c>
      <c r="F524" s="2">
        <v>5</v>
      </c>
      <c r="G524" s="2">
        <f t="shared" si="43"/>
        <v>-0.26410703171890315</v>
      </c>
      <c r="H524" s="2" t="e">
        <f t="shared" si="44"/>
        <v>#NUM!</v>
      </c>
    </row>
    <row r="525" spans="1:8" x14ac:dyDescent="0.3">
      <c r="A525" s="2">
        <v>104520</v>
      </c>
      <c r="B525">
        <v>0.90285861195107908</v>
      </c>
      <c r="C525" s="15">
        <f t="shared" si="40"/>
        <v>1.0031762355011991</v>
      </c>
      <c r="D525" s="15">
        <f t="shared" si="41"/>
        <v>10</v>
      </c>
      <c r="E525" s="2">
        <f t="shared" si="42"/>
        <v>4.984118822494005</v>
      </c>
      <c r="F525" s="2">
        <v>5</v>
      </c>
      <c r="G525" s="2">
        <f t="shared" si="43"/>
        <v>-1.5881177505995048E-2</v>
      </c>
      <c r="H525" s="2" t="e">
        <f t="shared" si="44"/>
        <v>#NUM!</v>
      </c>
    </row>
    <row r="526" spans="1:8" x14ac:dyDescent="0.3">
      <c r="A526" s="2">
        <v>104720</v>
      </c>
      <c r="B526">
        <v>0.92582966964901936</v>
      </c>
      <c r="C526" s="15">
        <f t="shared" si="40"/>
        <v>1.0286996329433549</v>
      </c>
      <c r="D526" s="15">
        <f t="shared" si="41"/>
        <v>10</v>
      </c>
      <c r="E526" s="2">
        <f t="shared" si="42"/>
        <v>4.8565018352832254</v>
      </c>
      <c r="F526" s="2">
        <v>5</v>
      </c>
      <c r="G526" s="2">
        <f t="shared" si="43"/>
        <v>-0.14349816471677457</v>
      </c>
      <c r="H526" s="2" t="e">
        <f t="shared" si="44"/>
        <v>#NUM!</v>
      </c>
    </row>
    <row r="527" spans="1:8" x14ac:dyDescent="0.3">
      <c r="A527" s="2">
        <v>104920</v>
      </c>
      <c r="B527">
        <v>0.87099414392962193</v>
      </c>
      <c r="C527" s="15">
        <f t="shared" si="40"/>
        <v>0.96777127103291327</v>
      </c>
      <c r="D527" s="15">
        <f t="shared" si="41"/>
        <v>10</v>
      </c>
      <c r="E527" s="2">
        <f t="shared" si="42"/>
        <v>5.161143644835434</v>
      </c>
      <c r="F527" s="2">
        <v>5</v>
      </c>
      <c r="G527" s="2">
        <f t="shared" si="43"/>
        <v>0.16114364483543397</v>
      </c>
      <c r="H527" s="2">
        <f t="shared" si="44"/>
        <v>2.7734701188000179</v>
      </c>
    </row>
    <row r="528" spans="1:8" x14ac:dyDescent="0.3">
      <c r="A528" s="2">
        <v>105120</v>
      </c>
      <c r="B528">
        <v>0.9330321511163866</v>
      </c>
      <c r="C528" s="15">
        <f t="shared" si="40"/>
        <v>1.0367023901293184</v>
      </c>
      <c r="D528" s="15">
        <f t="shared" si="41"/>
        <v>10</v>
      </c>
      <c r="E528" s="2">
        <f t="shared" si="42"/>
        <v>4.8164880493534081</v>
      </c>
      <c r="F528" s="2">
        <v>5</v>
      </c>
      <c r="G528" s="2">
        <f t="shared" si="43"/>
        <v>-0.18351195064659187</v>
      </c>
      <c r="H528" s="2" t="e">
        <f t="shared" si="44"/>
        <v>#NUM!</v>
      </c>
    </row>
    <row r="529" spans="1:8" x14ac:dyDescent="0.3">
      <c r="A529" s="2">
        <v>105320</v>
      </c>
      <c r="B529">
        <v>0.88901501813552508</v>
      </c>
      <c r="C529" s="15">
        <f t="shared" si="40"/>
        <v>0.98779446459502784</v>
      </c>
      <c r="D529" s="15">
        <f t="shared" si="41"/>
        <v>10</v>
      </c>
      <c r="E529" s="2">
        <f t="shared" si="42"/>
        <v>5.0610276770248603</v>
      </c>
      <c r="F529" s="2">
        <v>5</v>
      </c>
      <c r="G529" s="2">
        <f t="shared" si="43"/>
        <v>6.1027677024860338E-2</v>
      </c>
      <c r="H529" s="2">
        <f t="shared" si="44"/>
        <v>3.724850176334412</v>
      </c>
    </row>
    <row r="530" spans="1:8" x14ac:dyDescent="0.3">
      <c r="A530" s="2">
        <v>105520</v>
      </c>
      <c r="B530">
        <v>0.93010300952342739</v>
      </c>
      <c r="C530" s="15">
        <f t="shared" si="40"/>
        <v>1.0334477883593638</v>
      </c>
      <c r="D530" s="15">
        <f t="shared" si="41"/>
        <v>10</v>
      </c>
      <c r="E530" s="2">
        <f t="shared" si="42"/>
        <v>4.8327610582031806</v>
      </c>
      <c r="F530" s="2">
        <v>5</v>
      </c>
      <c r="G530" s="2">
        <f t="shared" si="43"/>
        <v>-0.16723894179681942</v>
      </c>
      <c r="H530" s="2" t="e">
        <f t="shared" si="44"/>
        <v>#NUM!</v>
      </c>
    </row>
    <row r="531" spans="1:8" x14ac:dyDescent="0.3">
      <c r="A531" s="2">
        <v>105720</v>
      </c>
      <c r="B531">
        <v>0.9215696078480391</v>
      </c>
      <c r="C531" s="15">
        <f t="shared" si="40"/>
        <v>1.0239662309422657</v>
      </c>
      <c r="D531" s="15">
        <f t="shared" si="41"/>
        <v>10</v>
      </c>
      <c r="E531" s="2">
        <f t="shared" si="42"/>
        <v>4.8801688452886713</v>
      </c>
      <c r="F531" s="2">
        <v>5</v>
      </c>
      <c r="G531" s="2">
        <f t="shared" si="43"/>
        <v>-0.11983115471132866</v>
      </c>
      <c r="H531" s="2" t="e">
        <f t="shared" si="44"/>
        <v>#NUM!</v>
      </c>
    </row>
    <row r="532" spans="1:8" x14ac:dyDescent="0.3">
      <c r="A532" s="2">
        <v>105920</v>
      </c>
      <c r="B532">
        <v>0.91009977775550177</v>
      </c>
      <c r="C532" s="15">
        <f t="shared" si="40"/>
        <v>1.0112219752838909</v>
      </c>
      <c r="D532" s="15">
        <f t="shared" si="41"/>
        <v>10</v>
      </c>
      <c r="E532" s="2">
        <f t="shared" si="42"/>
        <v>4.9438901235805455</v>
      </c>
      <c r="F532" s="2">
        <v>5</v>
      </c>
      <c r="G532" s="2">
        <f t="shared" si="43"/>
        <v>-5.610987641945453E-2</v>
      </c>
      <c r="H532" s="2" t="e">
        <f t="shared" si="44"/>
        <v>#NUM!</v>
      </c>
    </row>
    <row r="533" spans="1:8" x14ac:dyDescent="0.3">
      <c r="A533" s="2">
        <v>106120</v>
      </c>
      <c r="B533">
        <v>0.89790100806849338</v>
      </c>
      <c r="C533" s="15">
        <f t="shared" si="40"/>
        <v>0.99766778674277035</v>
      </c>
      <c r="D533" s="15">
        <f t="shared" si="41"/>
        <v>10</v>
      </c>
      <c r="E533" s="2">
        <f t="shared" si="42"/>
        <v>5.0116610662861483</v>
      </c>
      <c r="F533" s="2">
        <v>5</v>
      </c>
      <c r="G533" s="2">
        <f t="shared" si="43"/>
        <v>1.1661066286148269E-2</v>
      </c>
      <c r="H533" s="2">
        <f t="shared" si="44"/>
        <v>5.3701198837723725</v>
      </c>
    </row>
    <row r="534" spans="1:8" x14ac:dyDescent="0.3">
      <c r="A534" s="2">
        <v>106320</v>
      </c>
      <c r="B534">
        <v>0.90283306596954038</v>
      </c>
      <c r="C534" s="15">
        <f t="shared" si="40"/>
        <v>1.0031478510772671</v>
      </c>
      <c r="D534" s="15">
        <f t="shared" si="41"/>
        <v>10</v>
      </c>
      <c r="E534" s="2">
        <f t="shared" si="42"/>
        <v>4.984260744613664</v>
      </c>
      <c r="F534" s="2">
        <v>5</v>
      </c>
      <c r="G534" s="2">
        <f t="shared" si="43"/>
        <v>-1.5739255386336026E-2</v>
      </c>
      <c r="H534" s="2" t="e">
        <f t="shared" si="44"/>
        <v>#NUM!</v>
      </c>
    </row>
    <row r="535" spans="1:8" x14ac:dyDescent="0.3">
      <c r="A535" s="2">
        <v>106520</v>
      </c>
      <c r="B535">
        <v>0.89707065403272812</v>
      </c>
      <c r="C535" s="15">
        <f t="shared" si="40"/>
        <v>0.99674517114747563</v>
      </c>
      <c r="D535" s="15">
        <f t="shared" si="41"/>
        <v>10</v>
      </c>
      <c r="E535" s="2">
        <f t="shared" si="42"/>
        <v>5.0162741442626215</v>
      </c>
      <c r="F535" s="2">
        <v>5</v>
      </c>
      <c r="G535" s="2">
        <f t="shared" si="43"/>
        <v>1.6274144262621526E-2</v>
      </c>
      <c r="H535" s="2">
        <f t="shared" si="44"/>
        <v>5.0377179473765725</v>
      </c>
    </row>
    <row r="536" spans="1:8" x14ac:dyDescent="0.3">
      <c r="A536" s="2">
        <v>106720</v>
      </c>
      <c r="B536">
        <v>0.88746268946001472</v>
      </c>
      <c r="C536" s="15">
        <f t="shared" si="40"/>
        <v>0.98606965495557186</v>
      </c>
      <c r="D536" s="15">
        <f t="shared" si="41"/>
        <v>10</v>
      </c>
      <c r="E536" s="2">
        <f t="shared" si="42"/>
        <v>5.0696517252221405</v>
      </c>
      <c r="F536" s="2">
        <v>5</v>
      </c>
      <c r="G536" s="2">
        <f t="shared" si="43"/>
        <v>6.965172522214047E-2</v>
      </c>
      <c r="H536" s="2">
        <f t="shared" si="44"/>
        <v>3.5943727506166989</v>
      </c>
    </row>
    <row r="537" spans="1:8" x14ac:dyDescent="0.3">
      <c r="A537" s="2">
        <v>106920</v>
      </c>
      <c r="B537">
        <v>0.90667467601528351</v>
      </c>
      <c r="C537" s="15">
        <f t="shared" si="40"/>
        <v>1.0074163066836483</v>
      </c>
      <c r="D537" s="15">
        <f t="shared" si="41"/>
        <v>10</v>
      </c>
      <c r="E537" s="2">
        <f t="shared" si="42"/>
        <v>4.9629184665817583</v>
      </c>
      <c r="F537" s="2">
        <v>5</v>
      </c>
      <c r="G537" s="2">
        <f t="shared" si="43"/>
        <v>-3.7081533418241719E-2</v>
      </c>
      <c r="H537" s="2" t="e">
        <f t="shared" si="44"/>
        <v>#NUM!</v>
      </c>
    </row>
    <row r="538" spans="1:8" x14ac:dyDescent="0.3">
      <c r="A538" s="2">
        <v>107120</v>
      </c>
      <c r="B538">
        <v>0.91104033293009401</v>
      </c>
      <c r="C538" s="15">
        <f t="shared" si="40"/>
        <v>1.0122670365889934</v>
      </c>
      <c r="D538" s="15">
        <f t="shared" si="41"/>
        <v>10</v>
      </c>
      <c r="E538" s="2">
        <f t="shared" si="42"/>
        <v>4.9386648170550327</v>
      </c>
      <c r="F538" s="2">
        <v>5</v>
      </c>
      <c r="G538" s="2">
        <f t="shared" si="43"/>
        <v>-6.1335182944967315E-2</v>
      </c>
      <c r="H538" s="2" t="e">
        <f t="shared" si="44"/>
        <v>#NUM!</v>
      </c>
    </row>
    <row r="539" spans="1:8" x14ac:dyDescent="0.3">
      <c r="A539" s="2">
        <v>107320</v>
      </c>
      <c r="B539">
        <v>0.90418740260393105</v>
      </c>
      <c r="C539" s="15">
        <f t="shared" si="40"/>
        <v>1.0046526695599234</v>
      </c>
      <c r="D539" s="15">
        <f t="shared" si="41"/>
        <v>10</v>
      </c>
      <c r="E539" s="2">
        <f t="shared" si="42"/>
        <v>4.9767366522003833</v>
      </c>
      <c r="F539" s="2">
        <v>5</v>
      </c>
      <c r="G539" s="2">
        <f t="shared" si="43"/>
        <v>-2.3263347799616696E-2</v>
      </c>
      <c r="H539" s="2" t="e">
        <f t="shared" si="44"/>
        <v>#NUM!</v>
      </c>
    </row>
    <row r="540" spans="1:8" x14ac:dyDescent="0.3">
      <c r="A540" s="2">
        <v>107520</v>
      </c>
      <c r="B540">
        <v>0.89084287302299292</v>
      </c>
      <c r="C540" s="15">
        <f t="shared" si="40"/>
        <v>0.98982541446999206</v>
      </c>
      <c r="D540" s="15">
        <f t="shared" si="41"/>
        <v>10</v>
      </c>
      <c r="E540" s="2">
        <f t="shared" si="42"/>
        <v>5.0508729276500395</v>
      </c>
      <c r="F540" s="2">
        <v>5</v>
      </c>
      <c r="G540" s="2">
        <f t="shared" si="43"/>
        <v>5.0872927650039479E-2</v>
      </c>
      <c r="H540" s="2">
        <f t="shared" si="44"/>
        <v>3.9048382749502784</v>
      </c>
    </row>
    <row r="541" spans="1:8" x14ac:dyDescent="0.3">
      <c r="A541" s="2">
        <v>107720</v>
      </c>
      <c r="B541">
        <v>0.91090625247016055</v>
      </c>
      <c r="C541" s="15">
        <f t="shared" si="40"/>
        <v>1.0121180583001783</v>
      </c>
      <c r="D541" s="15">
        <f t="shared" si="41"/>
        <v>10</v>
      </c>
      <c r="E541" s="2">
        <f t="shared" si="42"/>
        <v>4.9394097084991087</v>
      </c>
      <c r="F541" s="2">
        <v>5</v>
      </c>
      <c r="G541" s="2">
        <f t="shared" si="43"/>
        <v>-6.0590291500891347E-2</v>
      </c>
      <c r="H541" s="2" t="e">
        <f t="shared" si="44"/>
        <v>#NUM!</v>
      </c>
    </row>
    <row r="542" spans="1:8" x14ac:dyDescent="0.3">
      <c r="A542" s="2">
        <v>107920</v>
      </c>
      <c r="B542">
        <v>0.88625494514996994</v>
      </c>
      <c r="C542" s="15">
        <f t="shared" si="40"/>
        <v>0.98472771683329996</v>
      </c>
      <c r="D542" s="15">
        <f t="shared" si="41"/>
        <v>10</v>
      </c>
      <c r="E542" s="2">
        <f t="shared" si="42"/>
        <v>5.0763614158335004</v>
      </c>
      <c r="F542" s="2">
        <v>5</v>
      </c>
      <c r="G542" s="2">
        <f t="shared" si="43"/>
        <v>7.6361415833500423E-2</v>
      </c>
      <c r="H542" s="2">
        <f t="shared" si="44"/>
        <v>3.5037253064071163</v>
      </c>
    </row>
    <row r="543" spans="1:8" x14ac:dyDescent="0.3">
      <c r="A543" s="2">
        <v>108120</v>
      </c>
      <c r="B543">
        <v>0.92815858200967594</v>
      </c>
      <c r="C543" s="15">
        <f t="shared" si="40"/>
        <v>1.0312873133440843</v>
      </c>
      <c r="D543" s="15">
        <f t="shared" si="41"/>
        <v>10</v>
      </c>
      <c r="E543" s="2">
        <f t="shared" si="42"/>
        <v>4.8435634332795789</v>
      </c>
      <c r="F543" s="2">
        <v>5</v>
      </c>
      <c r="G543" s="2">
        <f t="shared" si="43"/>
        <v>-0.15643656672042106</v>
      </c>
      <c r="H543" s="2" t="e">
        <f t="shared" si="44"/>
        <v>#NUM!</v>
      </c>
    </row>
    <row r="544" spans="1:8" x14ac:dyDescent="0.3">
      <c r="A544" s="2">
        <v>108320</v>
      </c>
      <c r="B544">
        <v>0.89950092261204473</v>
      </c>
      <c r="C544" s="15">
        <f t="shared" si="40"/>
        <v>0.99944546956893854</v>
      </c>
      <c r="D544" s="15">
        <f t="shared" si="41"/>
        <v>10</v>
      </c>
      <c r="E544" s="2">
        <f t="shared" si="42"/>
        <v>5.0027726521553078</v>
      </c>
      <c r="F544" s="2">
        <v>5</v>
      </c>
      <c r="G544" s="2">
        <f t="shared" si="43"/>
        <v>2.7726521553077532E-3</v>
      </c>
      <c r="H544" s="2">
        <f t="shared" si="44"/>
        <v>6.8047960686725082</v>
      </c>
    </row>
    <row r="545" spans="1:8" x14ac:dyDescent="0.3">
      <c r="A545" s="2">
        <v>108520</v>
      </c>
      <c r="B545">
        <v>0.89044202459384947</v>
      </c>
      <c r="C545" s="15">
        <f t="shared" si="40"/>
        <v>0.98938002732649943</v>
      </c>
      <c r="D545" s="15">
        <f t="shared" si="41"/>
        <v>10</v>
      </c>
      <c r="E545" s="2">
        <f t="shared" si="42"/>
        <v>5.0530998633675033</v>
      </c>
      <c r="F545" s="2">
        <v>5</v>
      </c>
      <c r="G545" s="2">
        <f t="shared" si="43"/>
        <v>5.3099863367503275E-2</v>
      </c>
      <c r="H545" s="2">
        <f t="shared" si="44"/>
        <v>3.8624356325925433</v>
      </c>
    </row>
    <row r="546" spans="1:8" x14ac:dyDescent="0.3">
      <c r="A546" s="2">
        <v>108720</v>
      </c>
      <c r="B546">
        <v>0.9255531100113229</v>
      </c>
      <c r="C546" s="15">
        <f t="shared" si="40"/>
        <v>1.0283923444570253</v>
      </c>
      <c r="D546" s="15">
        <f t="shared" si="41"/>
        <v>10</v>
      </c>
      <c r="E546" s="2">
        <f t="shared" si="42"/>
        <v>4.8580382777148738</v>
      </c>
      <c r="F546" s="2">
        <v>5</v>
      </c>
      <c r="G546" s="2">
        <f t="shared" si="43"/>
        <v>-0.14196172228512616</v>
      </c>
      <c r="H546" s="2" t="e">
        <f t="shared" si="44"/>
        <v>#NUM!</v>
      </c>
    </row>
    <row r="547" spans="1:8" x14ac:dyDescent="0.3">
      <c r="A547" s="2">
        <v>108920</v>
      </c>
      <c r="B547">
        <v>0.92891273240262739</v>
      </c>
      <c r="C547" s="15">
        <f t="shared" si="40"/>
        <v>1.0321252582251415</v>
      </c>
      <c r="D547" s="15">
        <f t="shared" si="41"/>
        <v>10</v>
      </c>
      <c r="E547" s="2">
        <f t="shared" si="42"/>
        <v>4.8393737088742927</v>
      </c>
      <c r="F547" s="2">
        <v>5</v>
      </c>
      <c r="G547" s="2">
        <f t="shared" si="43"/>
        <v>-0.16062629112570725</v>
      </c>
      <c r="H547" s="2" t="e">
        <f t="shared" si="44"/>
        <v>#NUM!</v>
      </c>
    </row>
    <row r="548" spans="1:8" x14ac:dyDescent="0.3">
      <c r="A548" s="2">
        <v>109120</v>
      </c>
      <c r="B548">
        <v>0.87930804378474536</v>
      </c>
      <c r="C548" s="15">
        <f t="shared" si="40"/>
        <v>0.97700893753860596</v>
      </c>
      <c r="D548" s="15">
        <f t="shared" si="41"/>
        <v>10</v>
      </c>
      <c r="E548" s="2">
        <f t="shared" si="42"/>
        <v>5.1149553123069698</v>
      </c>
      <c r="F548" s="2">
        <v>5</v>
      </c>
      <c r="G548" s="2">
        <f t="shared" si="43"/>
        <v>0.11495531230696976</v>
      </c>
      <c r="H548" s="2">
        <f t="shared" si="44"/>
        <v>3.1022332969826634</v>
      </c>
    </row>
    <row r="549" spans="1:8" x14ac:dyDescent="0.3">
      <c r="A549" s="2">
        <v>109320</v>
      </c>
      <c r="B549">
        <v>0.90347754251040013</v>
      </c>
      <c r="C549" s="15">
        <f t="shared" si="40"/>
        <v>1.0038639361226669</v>
      </c>
      <c r="D549" s="15">
        <f t="shared" si="41"/>
        <v>10</v>
      </c>
      <c r="E549" s="2">
        <f t="shared" si="42"/>
        <v>4.980680319386666</v>
      </c>
      <c r="F549" s="2">
        <v>5</v>
      </c>
      <c r="G549" s="2">
        <f t="shared" si="43"/>
        <v>-1.9319680613334E-2</v>
      </c>
      <c r="H549" s="2" t="e">
        <f t="shared" si="44"/>
        <v>#NUM!</v>
      </c>
    </row>
    <row r="550" spans="1:8" x14ac:dyDescent="0.3">
      <c r="A550" s="2">
        <v>109520</v>
      </c>
      <c r="B550">
        <v>0.89984101748807621</v>
      </c>
      <c r="C550" s="15">
        <f t="shared" si="40"/>
        <v>0.99982335276452905</v>
      </c>
      <c r="D550" s="15">
        <f t="shared" si="41"/>
        <v>10</v>
      </c>
      <c r="E550" s="2">
        <f t="shared" si="42"/>
        <v>5.000883236177355</v>
      </c>
      <c r="F550" s="2">
        <v>5</v>
      </c>
      <c r="G550" s="2">
        <f t="shared" si="43"/>
        <v>8.8323617735497351E-4</v>
      </c>
      <c r="H550" s="2">
        <f t="shared" si="44"/>
        <v>7.9483852851105992</v>
      </c>
    </row>
    <row r="551" spans="1:8" x14ac:dyDescent="0.3">
      <c r="A551" s="2">
        <v>109720</v>
      </c>
      <c r="B551">
        <v>0.93379064722037586</v>
      </c>
      <c r="C551" s="15">
        <f t="shared" si="40"/>
        <v>1.0375451635781954</v>
      </c>
      <c r="D551" s="15">
        <f t="shared" si="41"/>
        <v>10</v>
      </c>
      <c r="E551" s="2">
        <f t="shared" si="42"/>
        <v>4.8122741821090234</v>
      </c>
      <c r="F551" s="2">
        <v>5</v>
      </c>
      <c r="G551" s="2">
        <f t="shared" si="43"/>
        <v>-0.18772581789097664</v>
      </c>
      <c r="H551" s="2" t="e">
        <f t="shared" si="44"/>
        <v>#NUM!</v>
      </c>
    </row>
    <row r="552" spans="1:8" x14ac:dyDescent="0.3">
      <c r="A552" s="2">
        <v>109920</v>
      </c>
      <c r="B552">
        <v>0.91182657547015333</v>
      </c>
      <c r="C552" s="15">
        <f t="shared" si="40"/>
        <v>1.0131406394112814</v>
      </c>
      <c r="D552" s="15">
        <f t="shared" si="41"/>
        <v>10</v>
      </c>
      <c r="E552" s="2">
        <f t="shared" si="42"/>
        <v>4.9342968029435932</v>
      </c>
      <c r="F552" s="2">
        <v>5</v>
      </c>
      <c r="G552" s="2">
        <f t="shared" si="43"/>
        <v>-6.5703197056406815E-2</v>
      </c>
      <c r="H552" s="2" t="e">
        <f t="shared" si="44"/>
        <v>#NUM!</v>
      </c>
    </row>
    <row r="553" spans="1:8" x14ac:dyDescent="0.3">
      <c r="A553" s="2">
        <v>110120</v>
      </c>
      <c r="B553">
        <v>0.91809625625705638</v>
      </c>
      <c r="C553" s="15">
        <f t="shared" si="40"/>
        <v>1.0201069513967294</v>
      </c>
      <c r="D553" s="15">
        <f t="shared" si="41"/>
        <v>10</v>
      </c>
      <c r="E553" s="2">
        <f t="shared" si="42"/>
        <v>4.899465243016353</v>
      </c>
      <c r="F553" s="2">
        <v>5</v>
      </c>
      <c r="G553" s="2">
        <f t="shared" si="43"/>
        <v>-0.100534756983647</v>
      </c>
      <c r="H553" s="2" t="e">
        <f t="shared" si="44"/>
        <v>#NUM!</v>
      </c>
    </row>
    <row r="554" spans="1:8" x14ac:dyDescent="0.3">
      <c r="A554" s="2">
        <v>110320</v>
      </c>
      <c r="B554">
        <v>0.92138330581617234</v>
      </c>
      <c r="C554" s="15">
        <f t="shared" si="40"/>
        <v>1.023759228684636</v>
      </c>
      <c r="D554" s="15">
        <f t="shared" si="41"/>
        <v>10</v>
      </c>
      <c r="E554" s="2">
        <f t="shared" si="42"/>
        <v>4.8812038565768203</v>
      </c>
      <c r="F554" s="2">
        <v>5</v>
      </c>
      <c r="G554" s="2">
        <f t="shared" si="43"/>
        <v>-0.11879614342317968</v>
      </c>
      <c r="H554" s="2" t="e">
        <f t="shared" si="44"/>
        <v>#NUM!</v>
      </c>
    </row>
    <row r="555" spans="1:8" x14ac:dyDescent="0.3">
      <c r="A555" s="2">
        <v>110520</v>
      </c>
      <c r="B555">
        <v>0.90571260884788107</v>
      </c>
      <c r="C555" s="15">
        <f t="shared" si="40"/>
        <v>1.0063473431643122</v>
      </c>
      <c r="D555" s="15">
        <f t="shared" si="41"/>
        <v>10</v>
      </c>
      <c r="E555" s="2">
        <f t="shared" si="42"/>
        <v>4.9682632841784393</v>
      </c>
      <c r="F555" s="2">
        <v>5</v>
      </c>
      <c r="G555" s="2">
        <f t="shared" si="43"/>
        <v>-3.1736715821560679E-2</v>
      </c>
      <c r="H555" s="2" t="e">
        <f t="shared" si="44"/>
        <v>#NUM!</v>
      </c>
    </row>
    <row r="556" spans="1:8" x14ac:dyDescent="0.3">
      <c r="A556" s="2">
        <v>110720</v>
      </c>
      <c r="B556">
        <v>0.89820614501885576</v>
      </c>
      <c r="C556" s="15">
        <f t="shared" si="40"/>
        <v>0.99800682779872862</v>
      </c>
      <c r="D556" s="15">
        <f t="shared" si="41"/>
        <v>10</v>
      </c>
      <c r="E556" s="2">
        <f t="shared" si="42"/>
        <v>5.0099658610063571</v>
      </c>
      <c r="F556" s="2">
        <v>5</v>
      </c>
      <c r="G556" s="2">
        <f t="shared" si="43"/>
        <v>9.9658610063571018E-3</v>
      </c>
      <c r="H556" s="2">
        <f t="shared" si="44"/>
        <v>5.5268718463467588</v>
      </c>
    </row>
    <row r="557" spans="1:8" x14ac:dyDescent="0.3">
      <c r="A557" s="2">
        <v>110920</v>
      </c>
      <c r="B557">
        <v>0.91430646332607124</v>
      </c>
      <c r="C557" s="15">
        <f t="shared" si="40"/>
        <v>1.0158960703623015</v>
      </c>
      <c r="D557" s="15">
        <f t="shared" si="41"/>
        <v>10</v>
      </c>
      <c r="E557" s="2">
        <f t="shared" si="42"/>
        <v>4.9205196481884927</v>
      </c>
      <c r="F557" s="2">
        <v>5</v>
      </c>
      <c r="G557" s="2">
        <f t="shared" si="43"/>
        <v>-7.9480351811507255E-2</v>
      </c>
      <c r="H557" s="2" t="e">
        <f t="shared" si="44"/>
        <v>#NUM!</v>
      </c>
    </row>
    <row r="558" spans="1:8" x14ac:dyDescent="0.3">
      <c r="A558" s="2">
        <v>111120</v>
      </c>
      <c r="B558">
        <v>0.93167167811422091</v>
      </c>
      <c r="C558" s="15">
        <f t="shared" si="40"/>
        <v>1.0351907534602454</v>
      </c>
      <c r="D558" s="15">
        <f t="shared" si="41"/>
        <v>10</v>
      </c>
      <c r="E558" s="2">
        <f t="shared" si="42"/>
        <v>4.8240462326987732</v>
      </c>
      <c r="F558" s="2">
        <v>5</v>
      </c>
      <c r="G558" s="2">
        <f t="shared" si="43"/>
        <v>-0.1759537673012268</v>
      </c>
      <c r="H558" s="2" t="e">
        <f t="shared" si="44"/>
        <v>#NUM!</v>
      </c>
    </row>
    <row r="559" spans="1:8" x14ac:dyDescent="0.3">
      <c r="A559" s="2">
        <v>111320</v>
      </c>
      <c r="B559">
        <v>0.92164984554584217</v>
      </c>
      <c r="C559" s="15">
        <f t="shared" si="40"/>
        <v>1.0240553839398245</v>
      </c>
      <c r="D559" s="15">
        <f t="shared" si="41"/>
        <v>10</v>
      </c>
      <c r="E559" s="2">
        <f t="shared" si="42"/>
        <v>4.8797230803008773</v>
      </c>
      <c r="F559" s="2">
        <v>5</v>
      </c>
      <c r="G559" s="2">
        <f t="shared" si="43"/>
        <v>-0.12027691969912269</v>
      </c>
      <c r="H559" s="2" t="e">
        <f t="shared" si="44"/>
        <v>#NUM!</v>
      </c>
    </row>
    <row r="560" spans="1:8" x14ac:dyDescent="0.3">
      <c r="A560" s="2">
        <v>111520</v>
      </c>
      <c r="B560">
        <v>0.89350159651740424</v>
      </c>
      <c r="C560" s="15">
        <f t="shared" si="40"/>
        <v>0.99277955168600474</v>
      </c>
      <c r="D560" s="15">
        <f t="shared" si="41"/>
        <v>10</v>
      </c>
      <c r="E560" s="2">
        <f t="shared" si="42"/>
        <v>5.0361022415699761</v>
      </c>
      <c r="F560" s="2">
        <v>5</v>
      </c>
      <c r="G560" s="2">
        <f t="shared" si="43"/>
        <v>3.6102241569976101E-2</v>
      </c>
      <c r="H560" s="2">
        <f t="shared" si="44"/>
        <v>4.2448855597745432</v>
      </c>
    </row>
    <row r="561" spans="1:8" x14ac:dyDescent="0.3">
      <c r="A561" s="2">
        <v>111720</v>
      </c>
      <c r="B561">
        <v>0.9240571715145437</v>
      </c>
      <c r="C561" s="15">
        <f t="shared" si="40"/>
        <v>1.0267301905717152</v>
      </c>
      <c r="D561" s="15">
        <f t="shared" si="41"/>
        <v>10</v>
      </c>
      <c r="E561" s="2">
        <f t="shared" si="42"/>
        <v>4.8663490471414237</v>
      </c>
      <c r="F561" s="2">
        <v>5</v>
      </c>
      <c r="G561" s="2">
        <f t="shared" si="43"/>
        <v>-0.13365095285857631</v>
      </c>
      <c r="H561" s="2" t="e">
        <f t="shared" si="44"/>
        <v>#NUM!</v>
      </c>
    </row>
    <row r="562" spans="1:8" x14ac:dyDescent="0.3">
      <c r="A562" s="2">
        <v>111920</v>
      </c>
      <c r="B562">
        <v>0.9024237887253419</v>
      </c>
      <c r="C562" s="15">
        <f t="shared" si="40"/>
        <v>1.0026930985837132</v>
      </c>
      <c r="D562" s="15">
        <f t="shared" si="41"/>
        <v>10</v>
      </c>
      <c r="E562" s="2">
        <f t="shared" si="42"/>
        <v>4.9865345070814335</v>
      </c>
      <c r="F562" s="2">
        <v>5</v>
      </c>
      <c r="G562" s="2">
        <f t="shared" si="43"/>
        <v>-1.3465492918566468E-2</v>
      </c>
      <c r="H562" s="2" t="e">
        <f t="shared" si="44"/>
        <v>#NUM!</v>
      </c>
    </row>
    <row r="563" spans="1:8" x14ac:dyDescent="0.3">
      <c r="A563" s="2">
        <v>112120</v>
      </c>
      <c r="B563">
        <v>0.92376047459769017</v>
      </c>
      <c r="C563" s="15">
        <f t="shared" si="40"/>
        <v>1.0264005273307668</v>
      </c>
      <c r="D563" s="15">
        <f t="shared" si="41"/>
        <v>10</v>
      </c>
      <c r="E563" s="2">
        <f t="shared" si="42"/>
        <v>4.8679973633461664</v>
      </c>
      <c r="F563" s="2">
        <v>5</v>
      </c>
      <c r="G563" s="2">
        <f t="shared" si="43"/>
        <v>-0.1320026366538336</v>
      </c>
      <c r="H563" s="2" t="e">
        <f t="shared" si="44"/>
        <v>#NUM!</v>
      </c>
    </row>
    <row r="564" spans="1:8" x14ac:dyDescent="0.3">
      <c r="A564" s="2">
        <v>112320</v>
      </c>
      <c r="B564">
        <v>0.92557061340941504</v>
      </c>
      <c r="C564" s="15">
        <f t="shared" si="40"/>
        <v>1.0284117926771279</v>
      </c>
      <c r="D564" s="15">
        <f t="shared" si="41"/>
        <v>10</v>
      </c>
      <c r="E564" s="2">
        <f t="shared" si="42"/>
        <v>4.8579410366143607</v>
      </c>
      <c r="F564" s="2">
        <v>5</v>
      </c>
      <c r="G564" s="2">
        <f t="shared" si="43"/>
        <v>-0.14205896338563928</v>
      </c>
      <c r="H564" s="2" t="e">
        <f t="shared" si="44"/>
        <v>#NUM!</v>
      </c>
    </row>
    <row r="565" spans="1:8" x14ac:dyDescent="0.3">
      <c r="A565" s="2">
        <v>112520</v>
      </c>
      <c r="B565">
        <v>0.92216788709554809</v>
      </c>
      <c r="C565" s="15">
        <f t="shared" si="40"/>
        <v>1.0246309856617202</v>
      </c>
      <c r="D565" s="15">
        <f t="shared" si="41"/>
        <v>10</v>
      </c>
      <c r="E565" s="2">
        <f t="shared" si="42"/>
        <v>4.8768450716913989</v>
      </c>
      <c r="F565" s="2">
        <v>5</v>
      </c>
      <c r="G565" s="2">
        <f t="shared" si="43"/>
        <v>-0.12315492830860109</v>
      </c>
      <c r="H565" s="2" t="e">
        <f t="shared" si="44"/>
        <v>#NUM!</v>
      </c>
    </row>
    <row r="566" spans="1:8" x14ac:dyDescent="0.3">
      <c r="A566" s="2">
        <v>112720</v>
      </c>
      <c r="B566">
        <v>0.91556258949431013</v>
      </c>
      <c r="C566" s="15">
        <f t="shared" si="40"/>
        <v>1.0172917661047891</v>
      </c>
      <c r="D566" s="15">
        <f t="shared" si="41"/>
        <v>10</v>
      </c>
      <c r="E566" s="2">
        <f t="shared" si="42"/>
        <v>4.9135411694760549</v>
      </c>
      <c r="F566" s="2">
        <v>5</v>
      </c>
      <c r="G566" s="2">
        <f t="shared" si="43"/>
        <v>-8.6458830523945096E-2</v>
      </c>
      <c r="H566" s="2" t="e">
        <f t="shared" si="44"/>
        <v>#NUM!</v>
      </c>
    </row>
    <row r="567" spans="1:8" x14ac:dyDescent="0.3">
      <c r="A567" s="2">
        <v>112920</v>
      </c>
      <c r="B567">
        <v>0.91042462131284907</v>
      </c>
      <c r="C567" s="15">
        <f t="shared" si="40"/>
        <v>1.0115829125698323</v>
      </c>
      <c r="D567" s="15">
        <f t="shared" si="41"/>
        <v>10</v>
      </c>
      <c r="E567" s="2">
        <f t="shared" si="42"/>
        <v>4.9420854371508387</v>
      </c>
      <c r="F567" s="2">
        <v>5</v>
      </c>
      <c r="G567" s="2">
        <f t="shared" si="43"/>
        <v>-5.79145628491613E-2</v>
      </c>
      <c r="H567" s="2" t="e">
        <f t="shared" si="44"/>
        <v>#NUM!</v>
      </c>
    </row>
    <row r="568" spans="1:8" x14ac:dyDescent="0.3">
      <c r="A568" s="2">
        <v>113120</v>
      </c>
      <c r="B568">
        <v>0.95017627604754618</v>
      </c>
      <c r="C568" s="15">
        <f t="shared" si="40"/>
        <v>1.0557514178306069</v>
      </c>
      <c r="D568" s="15">
        <f t="shared" si="41"/>
        <v>10</v>
      </c>
      <c r="E568" s="2">
        <f t="shared" si="42"/>
        <v>4.721242910846966</v>
      </c>
      <c r="F568" s="2">
        <v>5</v>
      </c>
      <c r="G568" s="2">
        <f t="shared" si="43"/>
        <v>-0.27875708915303399</v>
      </c>
      <c r="H568" s="2" t="e">
        <f t="shared" si="44"/>
        <v>#NUM!</v>
      </c>
    </row>
    <row r="569" spans="1:8" x14ac:dyDescent="0.3">
      <c r="A569" s="2">
        <v>113320</v>
      </c>
      <c r="B569">
        <v>0.93216999290851998</v>
      </c>
      <c r="C569" s="15">
        <f t="shared" si="40"/>
        <v>1.0357444365650221</v>
      </c>
      <c r="D569" s="15">
        <f t="shared" si="41"/>
        <v>10</v>
      </c>
      <c r="E569" s="2">
        <f t="shared" si="42"/>
        <v>4.8212778171748898</v>
      </c>
      <c r="F569" s="2">
        <v>5</v>
      </c>
      <c r="G569" s="2">
        <f t="shared" si="43"/>
        <v>-0.17872218282511021</v>
      </c>
      <c r="H569" s="2" t="e">
        <f t="shared" si="44"/>
        <v>#NUM!</v>
      </c>
    </row>
    <row r="570" spans="1:8" x14ac:dyDescent="0.3">
      <c r="A570" s="2">
        <v>113520</v>
      </c>
      <c r="B570">
        <v>0.90063032049195246</v>
      </c>
      <c r="C570" s="15">
        <f t="shared" si="40"/>
        <v>1.0007003561021695</v>
      </c>
      <c r="D570" s="15">
        <f t="shared" si="41"/>
        <v>10</v>
      </c>
      <c r="E570" s="2">
        <f t="shared" si="42"/>
        <v>4.996498219489153</v>
      </c>
      <c r="F570" s="2">
        <v>5</v>
      </c>
      <c r="G570" s="2">
        <f t="shared" si="43"/>
        <v>-3.5017805108470412E-3</v>
      </c>
      <c r="H570" s="2" t="e">
        <f t="shared" si="44"/>
        <v>#NUM!</v>
      </c>
    </row>
    <row r="571" spans="1:8" x14ac:dyDescent="0.3">
      <c r="A571" s="2">
        <v>113720</v>
      </c>
      <c r="B571">
        <v>0.9269351549500181</v>
      </c>
      <c r="C571" s="15">
        <f t="shared" si="40"/>
        <v>1.0299279499444645</v>
      </c>
      <c r="D571" s="15">
        <f t="shared" si="41"/>
        <v>10</v>
      </c>
      <c r="E571" s="2">
        <f t="shared" si="42"/>
        <v>4.8503602502776779</v>
      </c>
      <c r="F571" s="2">
        <v>5</v>
      </c>
      <c r="G571" s="2">
        <f t="shared" si="43"/>
        <v>-0.14963974972232208</v>
      </c>
      <c r="H571" s="2" t="e">
        <f t="shared" si="44"/>
        <v>#NUM!</v>
      </c>
    </row>
    <row r="572" spans="1:8" x14ac:dyDescent="0.3">
      <c r="A572" s="2">
        <v>113920</v>
      </c>
      <c r="B572">
        <v>0.90448265182772702</v>
      </c>
      <c r="C572" s="15">
        <f t="shared" si="40"/>
        <v>1.00498072425303</v>
      </c>
      <c r="D572" s="15">
        <f t="shared" si="41"/>
        <v>10</v>
      </c>
      <c r="E572" s="2">
        <f t="shared" si="42"/>
        <v>4.9750963787348503</v>
      </c>
      <c r="F572" s="2">
        <v>5</v>
      </c>
      <c r="G572" s="2">
        <f t="shared" si="43"/>
        <v>-2.4903621265149667E-2</v>
      </c>
      <c r="H572" s="2" t="e">
        <f t="shared" si="44"/>
        <v>#NUM!</v>
      </c>
    </row>
    <row r="573" spans="1:8" x14ac:dyDescent="0.3">
      <c r="A573" s="2">
        <v>114120</v>
      </c>
      <c r="B573">
        <v>0.92455263177700453</v>
      </c>
      <c r="C573" s="15">
        <f t="shared" si="40"/>
        <v>1.0272807019744494</v>
      </c>
      <c r="D573" s="15">
        <f t="shared" si="41"/>
        <v>10</v>
      </c>
      <c r="E573" s="2">
        <f t="shared" si="42"/>
        <v>4.8635964901277529</v>
      </c>
      <c r="F573" s="2">
        <v>5</v>
      </c>
      <c r="G573" s="2">
        <f t="shared" si="43"/>
        <v>-0.13640350987224714</v>
      </c>
      <c r="H573" s="2" t="e">
        <f t="shared" si="44"/>
        <v>#NUM!</v>
      </c>
    </row>
    <row r="574" spans="1:8" x14ac:dyDescent="0.3">
      <c r="A574" s="2">
        <v>114320</v>
      </c>
      <c r="B574">
        <v>0.89808240041140852</v>
      </c>
      <c r="C574" s="15">
        <f t="shared" si="40"/>
        <v>0.99786933379045384</v>
      </c>
      <c r="D574" s="15">
        <f t="shared" si="41"/>
        <v>10</v>
      </c>
      <c r="E574" s="2">
        <f t="shared" si="42"/>
        <v>5.010653331047731</v>
      </c>
      <c r="F574" s="2">
        <v>5</v>
      </c>
      <c r="G574" s="2">
        <f t="shared" si="43"/>
        <v>1.0653331047731029E-2</v>
      </c>
      <c r="H574" s="2">
        <f t="shared" si="44"/>
        <v>5.4603017927291226</v>
      </c>
    </row>
    <row r="575" spans="1:8" x14ac:dyDescent="0.3">
      <c r="A575" s="2">
        <v>114520</v>
      </c>
      <c r="B575">
        <v>0.92966933527718776</v>
      </c>
      <c r="C575" s="15">
        <f t="shared" si="40"/>
        <v>1.0329659280857642</v>
      </c>
      <c r="D575" s="15">
        <f t="shared" si="41"/>
        <v>10</v>
      </c>
      <c r="E575" s="2">
        <f t="shared" si="42"/>
        <v>4.8351703595711797</v>
      </c>
      <c r="F575" s="2">
        <v>5</v>
      </c>
      <c r="G575" s="2">
        <f t="shared" si="43"/>
        <v>-0.16482964042882031</v>
      </c>
      <c r="H575" s="2" t="e">
        <f t="shared" si="44"/>
        <v>#NUM!</v>
      </c>
    </row>
    <row r="576" spans="1:8" x14ac:dyDescent="0.3">
      <c r="A576" s="2">
        <v>114720</v>
      </c>
      <c r="B576">
        <v>0.89099207613283415</v>
      </c>
      <c r="C576" s="15">
        <f t="shared" si="40"/>
        <v>0.98999119570314909</v>
      </c>
      <c r="D576" s="15">
        <f t="shared" si="41"/>
        <v>10</v>
      </c>
      <c r="E576" s="2">
        <f t="shared" si="42"/>
        <v>5.0500440214842541</v>
      </c>
      <c r="F576" s="2">
        <v>5</v>
      </c>
      <c r="G576" s="2">
        <f t="shared" si="43"/>
        <v>5.0044021484254131E-2</v>
      </c>
      <c r="H576" s="2">
        <f t="shared" si="44"/>
        <v>3.9211020110347077</v>
      </c>
    </row>
    <row r="577" spans="1:8" x14ac:dyDescent="0.3">
      <c r="A577" s="2">
        <v>114920</v>
      </c>
      <c r="B577">
        <v>0.91756457769379596</v>
      </c>
      <c r="C577" s="15">
        <f t="shared" si="40"/>
        <v>1.0195161974375511</v>
      </c>
      <c r="D577" s="15">
        <f t="shared" si="41"/>
        <v>10</v>
      </c>
      <c r="E577" s="2">
        <f t="shared" si="42"/>
        <v>4.9024190128122447</v>
      </c>
      <c r="F577" s="2">
        <v>5</v>
      </c>
      <c r="G577" s="2">
        <f t="shared" si="43"/>
        <v>-9.7580987187755319E-2</v>
      </c>
      <c r="H577" s="2" t="e">
        <f t="shared" si="44"/>
        <v>#NUM!</v>
      </c>
    </row>
    <row r="578" spans="1:8" x14ac:dyDescent="0.3">
      <c r="A578" s="2">
        <v>115120</v>
      </c>
      <c r="B578">
        <v>0.91616144383814879</v>
      </c>
      <c r="C578" s="15">
        <f t="shared" si="40"/>
        <v>1.0179571598201653</v>
      </c>
      <c r="D578" s="15">
        <f t="shared" si="41"/>
        <v>10</v>
      </c>
      <c r="E578" s="2">
        <f t="shared" si="42"/>
        <v>4.9102142008991736</v>
      </c>
      <c r="F578" s="2">
        <v>5</v>
      </c>
      <c r="G578" s="2">
        <f t="shared" si="43"/>
        <v>-8.9785799100826402E-2</v>
      </c>
      <c r="H578" s="2" t="e">
        <f t="shared" si="44"/>
        <v>#NUM!</v>
      </c>
    </row>
    <row r="579" spans="1:8" x14ac:dyDescent="0.3">
      <c r="A579" s="2">
        <v>115320</v>
      </c>
      <c r="B579">
        <v>0.89030508973588329</v>
      </c>
      <c r="C579" s="15">
        <f t="shared" ref="C579:C642" si="45">B579/$J$27</f>
        <v>0.98922787748431473</v>
      </c>
      <c r="D579" s="15">
        <f t="shared" ref="D579:D642" si="46">$J$28</f>
        <v>10</v>
      </c>
      <c r="E579" s="2">
        <f t="shared" si="42"/>
        <v>5.0538606125784264</v>
      </c>
      <c r="F579" s="2">
        <v>5</v>
      </c>
      <c r="G579" s="2">
        <f t="shared" si="43"/>
        <v>5.3860612578426448E-2</v>
      </c>
      <c r="H579" s="2">
        <f t="shared" si="44"/>
        <v>3.8483610665328545</v>
      </c>
    </row>
    <row r="580" spans="1:8" x14ac:dyDescent="0.3">
      <c r="A580" s="2">
        <v>115520</v>
      </c>
      <c r="B580">
        <v>0.91455231938993597</v>
      </c>
      <c r="C580" s="15">
        <f t="shared" si="45"/>
        <v>1.0161692437665955</v>
      </c>
      <c r="D580" s="15">
        <f t="shared" si="46"/>
        <v>10</v>
      </c>
      <c r="E580" s="2">
        <f t="shared" ref="E580:E643" si="47">D580-(F580*C580)</f>
        <v>4.9191537811670223</v>
      </c>
      <c r="F580" s="2">
        <v>5</v>
      </c>
      <c r="G580" s="2">
        <f t="shared" ref="G580:G643" si="48">F580-(F580*C580)</f>
        <v>-8.0846218832977712E-2</v>
      </c>
      <c r="H580" s="2" t="e">
        <f t="shared" ref="H580:H643" si="49">LN((F580*E580)/(D580*G580))</f>
        <v>#NUM!</v>
      </c>
    </row>
    <row r="581" spans="1:8" x14ac:dyDescent="0.3">
      <c r="A581" s="2">
        <v>115720</v>
      </c>
      <c r="B581">
        <v>0.91305472958682221</v>
      </c>
      <c r="C581" s="15">
        <f t="shared" si="45"/>
        <v>1.014505255096469</v>
      </c>
      <c r="D581" s="15">
        <f t="shared" si="46"/>
        <v>10</v>
      </c>
      <c r="E581" s="2">
        <f t="shared" si="47"/>
        <v>4.9274737245176548</v>
      </c>
      <c r="F581" s="2">
        <v>5</v>
      </c>
      <c r="G581" s="2">
        <f t="shared" si="48"/>
        <v>-7.2526275482345248E-2</v>
      </c>
      <c r="H581" s="2" t="e">
        <f t="shared" si="49"/>
        <v>#NUM!</v>
      </c>
    </row>
    <row r="582" spans="1:8" x14ac:dyDescent="0.3">
      <c r="A582" s="2">
        <v>115920</v>
      </c>
      <c r="B582">
        <v>0.89998739461527621</v>
      </c>
      <c r="C582" s="15">
        <f t="shared" si="45"/>
        <v>0.99998599401697352</v>
      </c>
      <c r="D582" s="15">
        <f t="shared" si="46"/>
        <v>10</v>
      </c>
      <c r="E582" s="2">
        <f t="shared" si="47"/>
        <v>5.0000700299151326</v>
      </c>
      <c r="F582" s="2">
        <v>5</v>
      </c>
      <c r="G582" s="2">
        <f t="shared" si="48"/>
        <v>7.0029915132607812E-5</v>
      </c>
      <c r="H582" s="2">
        <f t="shared" si="49"/>
        <v>10.482892785928623</v>
      </c>
    </row>
    <row r="583" spans="1:8" x14ac:dyDescent="0.3">
      <c r="A583" s="2">
        <v>116120</v>
      </c>
      <c r="B583">
        <v>0.92839923224568133</v>
      </c>
      <c r="C583" s="15">
        <f t="shared" si="45"/>
        <v>1.0315547024952014</v>
      </c>
      <c r="D583" s="15">
        <f t="shared" si="46"/>
        <v>10</v>
      </c>
      <c r="E583" s="2">
        <f t="shared" si="47"/>
        <v>4.8422264875239929</v>
      </c>
      <c r="F583" s="2">
        <v>5</v>
      </c>
      <c r="G583" s="2">
        <f t="shared" si="48"/>
        <v>-0.15777351247600713</v>
      </c>
      <c r="H583" s="2" t="e">
        <f t="shared" si="49"/>
        <v>#NUM!</v>
      </c>
    </row>
    <row r="584" spans="1:8" x14ac:dyDescent="0.3">
      <c r="A584" s="2">
        <v>116320</v>
      </c>
      <c r="B584">
        <v>0.92383988753467461</v>
      </c>
      <c r="C584" s="15">
        <f t="shared" si="45"/>
        <v>1.0264887639274163</v>
      </c>
      <c r="D584" s="15">
        <f t="shared" si="46"/>
        <v>10</v>
      </c>
      <c r="E584" s="2">
        <f t="shared" si="47"/>
        <v>4.8675561803629188</v>
      </c>
      <c r="F584" s="2">
        <v>5</v>
      </c>
      <c r="G584" s="2">
        <f t="shared" si="48"/>
        <v>-0.13244381963708118</v>
      </c>
      <c r="H584" s="2" t="e">
        <f t="shared" si="49"/>
        <v>#NUM!</v>
      </c>
    </row>
    <row r="585" spans="1:8" x14ac:dyDescent="0.3">
      <c r="A585" s="2">
        <v>116520</v>
      </c>
      <c r="B585">
        <v>0.94536571107477008</v>
      </c>
      <c r="C585" s="15">
        <f t="shared" si="45"/>
        <v>1.0504063456386334</v>
      </c>
      <c r="D585" s="15">
        <f t="shared" si="46"/>
        <v>10</v>
      </c>
      <c r="E585" s="2">
        <f t="shared" si="47"/>
        <v>4.7479682718068332</v>
      </c>
      <c r="F585" s="2">
        <v>5</v>
      </c>
      <c r="G585" s="2">
        <f t="shared" si="48"/>
        <v>-0.25203172819316677</v>
      </c>
      <c r="H585" s="2" t="e">
        <f t="shared" si="49"/>
        <v>#NUM!</v>
      </c>
    </row>
    <row r="586" spans="1:8" x14ac:dyDescent="0.3">
      <c r="A586" s="2">
        <v>116720</v>
      </c>
      <c r="B586">
        <v>0.90751392405063303</v>
      </c>
      <c r="C586" s="15">
        <f t="shared" si="45"/>
        <v>1.0083488045007034</v>
      </c>
      <c r="D586" s="15">
        <f t="shared" si="46"/>
        <v>10</v>
      </c>
      <c r="E586" s="2">
        <f t="shared" si="47"/>
        <v>4.9582559774964832</v>
      </c>
      <c r="F586" s="2">
        <v>5</v>
      </c>
      <c r="G586" s="2">
        <f t="shared" si="48"/>
        <v>-4.1744022503516831E-2</v>
      </c>
      <c r="H586" s="2" t="e">
        <f t="shared" si="49"/>
        <v>#NUM!</v>
      </c>
    </row>
    <row r="587" spans="1:8" x14ac:dyDescent="0.3">
      <c r="A587" s="2">
        <v>116920</v>
      </c>
      <c r="B587">
        <v>0.92567379164646557</v>
      </c>
      <c r="C587" s="15">
        <f t="shared" si="45"/>
        <v>1.0285264351627394</v>
      </c>
      <c r="D587" s="15">
        <f t="shared" si="46"/>
        <v>10</v>
      </c>
      <c r="E587" s="2">
        <f t="shared" si="47"/>
        <v>4.8573678241863032</v>
      </c>
      <c r="F587" s="2">
        <v>5</v>
      </c>
      <c r="G587" s="2">
        <f t="shared" si="48"/>
        <v>-0.1426321758136968</v>
      </c>
      <c r="H587" s="2" t="e">
        <f t="shared" si="49"/>
        <v>#NUM!</v>
      </c>
    </row>
    <row r="588" spans="1:8" x14ac:dyDescent="0.3">
      <c r="A588" s="2">
        <v>117120</v>
      </c>
      <c r="B588">
        <v>0.92031621816656373</v>
      </c>
      <c r="C588" s="15">
        <f t="shared" si="45"/>
        <v>1.0225735757406262</v>
      </c>
      <c r="D588" s="15">
        <f t="shared" si="46"/>
        <v>10</v>
      </c>
      <c r="E588" s="2">
        <f t="shared" si="47"/>
        <v>4.8871321212968688</v>
      </c>
      <c r="F588" s="2">
        <v>5</v>
      </c>
      <c r="G588" s="2">
        <f t="shared" si="48"/>
        <v>-0.1128678787031312</v>
      </c>
      <c r="H588" s="2" t="e">
        <f t="shared" si="49"/>
        <v>#NUM!</v>
      </c>
    </row>
    <row r="589" spans="1:8" x14ac:dyDescent="0.3">
      <c r="A589" s="2">
        <v>117320</v>
      </c>
      <c r="B589">
        <v>0.90779397724560418</v>
      </c>
      <c r="C589" s="15">
        <f t="shared" si="45"/>
        <v>1.0086599747173379</v>
      </c>
      <c r="D589" s="15">
        <f t="shared" si="46"/>
        <v>10</v>
      </c>
      <c r="E589" s="2">
        <f t="shared" si="47"/>
        <v>4.9567001264133106</v>
      </c>
      <c r="F589" s="2">
        <v>5</v>
      </c>
      <c r="G589" s="2">
        <f t="shared" si="48"/>
        <v>-4.3299873586689408E-2</v>
      </c>
      <c r="H589" s="2" t="e">
        <f t="shared" si="49"/>
        <v>#NUM!</v>
      </c>
    </row>
    <row r="590" spans="1:8" x14ac:dyDescent="0.3">
      <c r="A590" s="2">
        <v>117520</v>
      </c>
      <c r="B590">
        <v>0.90748524403096442</v>
      </c>
      <c r="C590" s="15">
        <f t="shared" si="45"/>
        <v>1.0083169378121826</v>
      </c>
      <c r="D590" s="15">
        <f t="shared" si="46"/>
        <v>10</v>
      </c>
      <c r="E590" s="2">
        <f t="shared" si="47"/>
        <v>4.9584153109390874</v>
      </c>
      <c r="F590" s="2">
        <v>5</v>
      </c>
      <c r="G590" s="2">
        <f t="shared" si="48"/>
        <v>-4.1584689060912616E-2</v>
      </c>
      <c r="H590" s="2" t="e">
        <f t="shared" si="49"/>
        <v>#NUM!</v>
      </c>
    </row>
    <row r="591" spans="1:8" x14ac:dyDescent="0.3">
      <c r="A591" s="2">
        <v>117720</v>
      </c>
      <c r="B591">
        <v>0.87440400913335037</v>
      </c>
      <c r="C591" s="15">
        <f t="shared" si="45"/>
        <v>0.97156001014816706</v>
      </c>
      <c r="D591" s="15">
        <f t="shared" si="46"/>
        <v>10</v>
      </c>
      <c r="E591" s="2">
        <f t="shared" si="47"/>
        <v>5.1421999492591643</v>
      </c>
      <c r="F591" s="2">
        <v>5</v>
      </c>
      <c r="G591" s="2">
        <f t="shared" si="48"/>
        <v>0.14219994925916435</v>
      </c>
      <c r="H591" s="2">
        <f t="shared" si="49"/>
        <v>2.8948549314715786</v>
      </c>
    </row>
    <row r="592" spans="1:8" x14ac:dyDescent="0.3">
      <c r="A592" s="2">
        <v>117920</v>
      </c>
      <c r="B592">
        <v>0.92465946596946424</v>
      </c>
      <c r="C592" s="15">
        <f t="shared" si="45"/>
        <v>1.0273994066327381</v>
      </c>
      <c r="D592" s="15">
        <f t="shared" si="46"/>
        <v>10</v>
      </c>
      <c r="E592" s="2">
        <f t="shared" si="47"/>
        <v>4.8630029668363095</v>
      </c>
      <c r="F592" s="2">
        <v>5</v>
      </c>
      <c r="G592" s="2">
        <f t="shared" si="48"/>
        <v>-0.1369970331636905</v>
      </c>
      <c r="H592" s="2" t="e">
        <f t="shared" si="49"/>
        <v>#NUM!</v>
      </c>
    </row>
    <row r="593" spans="1:8" x14ac:dyDescent="0.3">
      <c r="A593" s="2">
        <v>118120</v>
      </c>
      <c r="B593">
        <v>0.91777001050328444</v>
      </c>
      <c r="C593" s="15">
        <f t="shared" si="45"/>
        <v>1.0197444561147604</v>
      </c>
      <c r="D593" s="15">
        <f t="shared" si="46"/>
        <v>10</v>
      </c>
      <c r="E593" s="2">
        <f t="shared" si="47"/>
        <v>4.9012777194261981</v>
      </c>
      <c r="F593" s="2">
        <v>5</v>
      </c>
      <c r="G593" s="2">
        <f t="shared" si="48"/>
        <v>-9.8722280573801946E-2</v>
      </c>
      <c r="H593" s="2" t="e">
        <f t="shared" si="49"/>
        <v>#NUM!</v>
      </c>
    </row>
    <row r="594" spans="1:8" x14ac:dyDescent="0.3">
      <c r="A594" s="2">
        <v>118320</v>
      </c>
      <c r="B594">
        <v>0.8844586283043756</v>
      </c>
      <c r="C594" s="15">
        <f t="shared" si="45"/>
        <v>0.98273180922708403</v>
      </c>
      <c r="D594" s="15">
        <f t="shared" si="46"/>
        <v>10</v>
      </c>
      <c r="E594" s="2">
        <f t="shared" si="47"/>
        <v>5.0863409538645801</v>
      </c>
      <c r="F594" s="2">
        <v>5</v>
      </c>
      <c r="G594" s="2">
        <f t="shared" si="48"/>
        <v>8.6340953864580072E-2</v>
      </c>
      <c r="H594" s="2">
        <f t="shared" si="49"/>
        <v>3.3828627630615786</v>
      </c>
    </row>
    <row r="595" spans="1:8" x14ac:dyDescent="0.3">
      <c r="A595" s="2">
        <v>118520</v>
      </c>
      <c r="B595">
        <v>0.89411833375488847</v>
      </c>
      <c r="C595" s="15">
        <f t="shared" si="45"/>
        <v>0.9934648152832094</v>
      </c>
      <c r="D595" s="15">
        <f t="shared" si="46"/>
        <v>10</v>
      </c>
      <c r="E595" s="2">
        <f t="shared" si="47"/>
        <v>5.0326759235839527</v>
      </c>
      <c r="F595" s="2">
        <v>5</v>
      </c>
      <c r="G595" s="2">
        <f t="shared" si="48"/>
        <v>3.267592358395266E-2</v>
      </c>
      <c r="H595" s="2">
        <f t="shared" si="49"/>
        <v>4.343921408957784</v>
      </c>
    </row>
    <row r="596" spans="1:8" x14ac:dyDescent="0.3">
      <c r="A596" s="2">
        <v>118720</v>
      </c>
      <c r="B596">
        <v>0.95482613673990913</v>
      </c>
      <c r="C596" s="15">
        <f t="shared" si="45"/>
        <v>1.0609179297110101</v>
      </c>
      <c r="D596" s="15">
        <f t="shared" si="46"/>
        <v>10</v>
      </c>
      <c r="E596" s="2">
        <f t="shared" si="47"/>
        <v>4.6954103514449494</v>
      </c>
      <c r="F596" s="2">
        <v>5</v>
      </c>
      <c r="G596" s="2">
        <f t="shared" si="48"/>
        <v>-0.30458964855505055</v>
      </c>
      <c r="H596" s="2" t="e">
        <f t="shared" si="49"/>
        <v>#NUM!</v>
      </c>
    </row>
    <row r="597" spans="1:8" x14ac:dyDescent="0.3">
      <c r="A597" s="2">
        <v>118920</v>
      </c>
      <c r="B597">
        <v>0.91728368671949656</v>
      </c>
      <c r="C597" s="15">
        <f t="shared" si="45"/>
        <v>1.0192040963549962</v>
      </c>
      <c r="D597" s="15">
        <f t="shared" si="46"/>
        <v>10</v>
      </c>
      <c r="E597" s="2">
        <f t="shared" si="47"/>
        <v>4.903979518225019</v>
      </c>
      <c r="F597" s="2">
        <v>5</v>
      </c>
      <c r="G597" s="2">
        <f t="shared" si="48"/>
        <v>-9.6020481774981015E-2</v>
      </c>
      <c r="H597" s="2" t="e">
        <f t="shared" si="49"/>
        <v>#NUM!</v>
      </c>
    </row>
    <row r="598" spans="1:8" x14ac:dyDescent="0.3">
      <c r="A598" s="2">
        <v>119120</v>
      </c>
      <c r="B598">
        <v>0.93047127831715215</v>
      </c>
      <c r="C598" s="15">
        <f t="shared" si="45"/>
        <v>1.0338569759079468</v>
      </c>
      <c r="D598" s="15">
        <f t="shared" si="46"/>
        <v>10</v>
      </c>
      <c r="E598" s="2">
        <f t="shared" si="47"/>
        <v>4.8307151204602663</v>
      </c>
      <c r="F598" s="2">
        <v>5</v>
      </c>
      <c r="G598" s="2">
        <f t="shared" si="48"/>
        <v>-0.1692848795397337</v>
      </c>
      <c r="H598" s="2" t="e">
        <f t="shared" si="49"/>
        <v>#NUM!</v>
      </c>
    </row>
    <row r="599" spans="1:8" x14ac:dyDescent="0.3">
      <c r="A599" s="2">
        <v>119320</v>
      </c>
      <c r="B599">
        <v>0.88281865124794112</v>
      </c>
      <c r="C599" s="15">
        <f t="shared" si="45"/>
        <v>0.98090961249771236</v>
      </c>
      <c r="D599" s="15">
        <f t="shared" si="46"/>
        <v>10</v>
      </c>
      <c r="E599" s="2">
        <f t="shared" si="47"/>
        <v>5.095451937511438</v>
      </c>
      <c r="F599" s="2">
        <v>5</v>
      </c>
      <c r="G599" s="2">
        <f t="shared" si="48"/>
        <v>9.545193751143799E-2</v>
      </c>
      <c r="H599" s="2">
        <f t="shared" si="49"/>
        <v>3.2843336146530802</v>
      </c>
    </row>
    <row r="600" spans="1:8" x14ac:dyDescent="0.3">
      <c r="A600" s="2">
        <v>119520</v>
      </c>
      <c r="B600">
        <v>0.88532283161661163</v>
      </c>
      <c r="C600" s="15">
        <f t="shared" si="45"/>
        <v>0.98369203512956849</v>
      </c>
      <c r="D600" s="15">
        <f t="shared" si="46"/>
        <v>10</v>
      </c>
      <c r="E600" s="2">
        <f t="shared" si="47"/>
        <v>5.0815398243521575</v>
      </c>
      <c r="F600" s="2">
        <v>5</v>
      </c>
      <c r="G600" s="2">
        <f t="shared" si="48"/>
        <v>8.1539824352157453E-2</v>
      </c>
      <c r="H600" s="2">
        <f t="shared" si="49"/>
        <v>3.4391308858546776</v>
      </c>
    </row>
    <row r="601" spans="1:8" x14ac:dyDescent="0.3">
      <c r="A601" s="2">
        <v>119720</v>
      </c>
      <c r="B601">
        <v>0.92460805875587648</v>
      </c>
      <c r="C601" s="15">
        <f t="shared" si="45"/>
        <v>1.0273422875065295</v>
      </c>
      <c r="D601" s="15">
        <f t="shared" si="46"/>
        <v>10</v>
      </c>
      <c r="E601" s="2">
        <f t="shared" si="47"/>
        <v>4.8632885624673525</v>
      </c>
      <c r="F601" s="2">
        <v>5</v>
      </c>
      <c r="G601" s="2">
        <f t="shared" si="48"/>
        <v>-0.13671143753264747</v>
      </c>
      <c r="H601" s="2" t="e">
        <f t="shared" si="49"/>
        <v>#NUM!</v>
      </c>
    </row>
    <row r="602" spans="1:8" x14ac:dyDescent="0.3">
      <c r="A602" s="2">
        <v>119920</v>
      </c>
      <c r="B602">
        <v>0.92515940638033933</v>
      </c>
      <c r="C602" s="15">
        <f t="shared" si="45"/>
        <v>1.0279548959781548</v>
      </c>
      <c r="D602" s="15">
        <f t="shared" si="46"/>
        <v>10</v>
      </c>
      <c r="E602" s="2">
        <f t="shared" si="47"/>
        <v>4.8602255201092257</v>
      </c>
      <c r="F602" s="2">
        <v>5</v>
      </c>
      <c r="G602" s="2">
        <f t="shared" si="48"/>
        <v>-0.13977447989077429</v>
      </c>
      <c r="H602" s="2" t="e">
        <f t="shared" si="49"/>
        <v>#NUM!</v>
      </c>
    </row>
    <row r="603" spans="1:8" x14ac:dyDescent="0.3">
      <c r="A603" s="2">
        <v>120120</v>
      </c>
      <c r="B603">
        <v>0.94331526186579384</v>
      </c>
      <c r="C603" s="15">
        <f t="shared" si="45"/>
        <v>1.0481280687397709</v>
      </c>
      <c r="D603" s="15">
        <f t="shared" si="46"/>
        <v>10</v>
      </c>
      <c r="E603" s="2">
        <f t="shared" si="47"/>
        <v>4.7593596563011449</v>
      </c>
      <c r="F603" s="2">
        <v>5</v>
      </c>
      <c r="G603" s="2">
        <f t="shared" si="48"/>
        <v>-0.24064034369885512</v>
      </c>
      <c r="H603" s="2" t="e">
        <f t="shared" si="49"/>
        <v>#NUM!</v>
      </c>
    </row>
    <row r="604" spans="1:8" x14ac:dyDescent="0.3">
      <c r="A604" s="2">
        <v>120320</v>
      </c>
      <c r="B604">
        <v>0.91586322101300222</v>
      </c>
      <c r="C604" s="15">
        <f t="shared" si="45"/>
        <v>1.0176258011255579</v>
      </c>
      <c r="D604" s="15">
        <f t="shared" si="46"/>
        <v>10</v>
      </c>
      <c r="E604" s="2">
        <f t="shared" si="47"/>
        <v>4.9118709943722108</v>
      </c>
      <c r="F604" s="2">
        <v>5</v>
      </c>
      <c r="G604" s="2">
        <f t="shared" si="48"/>
        <v>-8.8129005627789248E-2</v>
      </c>
      <c r="H604" s="2" t="e">
        <f t="shared" si="49"/>
        <v>#NUM!</v>
      </c>
    </row>
    <row r="605" spans="1:8" x14ac:dyDescent="0.3">
      <c r="A605" s="2">
        <v>120520</v>
      </c>
      <c r="B605">
        <v>0.94571935432150489</v>
      </c>
      <c r="C605" s="15">
        <f t="shared" si="45"/>
        <v>1.0507992825794499</v>
      </c>
      <c r="D605" s="15">
        <f t="shared" si="46"/>
        <v>10</v>
      </c>
      <c r="E605" s="2">
        <f t="shared" si="47"/>
        <v>4.7460035871027504</v>
      </c>
      <c r="F605" s="2">
        <v>5</v>
      </c>
      <c r="G605" s="2">
        <f t="shared" si="48"/>
        <v>-0.25399641289724961</v>
      </c>
      <c r="H605" s="2" t="e">
        <f t="shared" si="49"/>
        <v>#NUM!</v>
      </c>
    </row>
    <row r="606" spans="1:8" x14ac:dyDescent="0.3">
      <c r="A606" s="2">
        <v>120720</v>
      </c>
      <c r="B606">
        <v>0.91021697071228957</v>
      </c>
      <c r="C606" s="15">
        <f t="shared" si="45"/>
        <v>1.0113521896803217</v>
      </c>
      <c r="D606" s="15">
        <f t="shared" si="46"/>
        <v>10</v>
      </c>
      <c r="E606" s="2">
        <f t="shared" si="47"/>
        <v>4.9432390515983915</v>
      </c>
      <c r="F606" s="2">
        <v>5</v>
      </c>
      <c r="G606" s="2">
        <f t="shared" si="48"/>
        <v>-5.6760948401608502E-2</v>
      </c>
      <c r="H606" s="2" t="e">
        <f t="shared" si="49"/>
        <v>#NUM!</v>
      </c>
    </row>
    <row r="607" spans="1:8" x14ac:dyDescent="0.3">
      <c r="A607" s="2">
        <v>120920</v>
      </c>
      <c r="B607">
        <v>0.89828058747618766</v>
      </c>
      <c r="C607" s="15">
        <f t="shared" si="45"/>
        <v>0.99808954164020847</v>
      </c>
      <c r="D607" s="15">
        <f t="shared" si="46"/>
        <v>10</v>
      </c>
      <c r="E607" s="2">
        <f t="shared" si="47"/>
        <v>5.0095522917989577</v>
      </c>
      <c r="F607" s="2">
        <v>5</v>
      </c>
      <c r="G607" s="2">
        <f t="shared" si="48"/>
        <v>9.5522917989576683E-3</v>
      </c>
      <c r="H607" s="2">
        <f t="shared" si="49"/>
        <v>5.5691735419607387</v>
      </c>
    </row>
    <row r="608" spans="1:8" x14ac:dyDescent="0.3">
      <c r="A608" s="2">
        <v>121120</v>
      </c>
      <c r="B608">
        <v>0.91071800311270146</v>
      </c>
      <c r="C608" s="15">
        <f t="shared" si="45"/>
        <v>1.011908892347446</v>
      </c>
      <c r="D608" s="15">
        <f t="shared" si="46"/>
        <v>10</v>
      </c>
      <c r="E608" s="2">
        <f t="shared" si="47"/>
        <v>4.9404555382627704</v>
      </c>
      <c r="F608" s="2">
        <v>5</v>
      </c>
      <c r="G608" s="2">
        <f t="shared" si="48"/>
        <v>-5.9544461737229604E-2</v>
      </c>
      <c r="H608" s="2" t="e">
        <f t="shared" si="49"/>
        <v>#NUM!</v>
      </c>
    </row>
    <row r="609" spans="1:8" x14ac:dyDescent="0.3">
      <c r="A609" s="2">
        <v>121320</v>
      </c>
      <c r="B609">
        <v>0.94813078448513732</v>
      </c>
      <c r="C609" s="15">
        <f t="shared" si="45"/>
        <v>1.0534786494279302</v>
      </c>
      <c r="D609" s="15">
        <f t="shared" si="46"/>
        <v>10</v>
      </c>
      <c r="E609" s="2">
        <f t="shared" si="47"/>
        <v>4.7326067528603488</v>
      </c>
      <c r="F609" s="2">
        <v>5</v>
      </c>
      <c r="G609" s="2">
        <f t="shared" si="48"/>
        <v>-0.26739324713965118</v>
      </c>
      <c r="H609" s="2" t="e">
        <f t="shared" si="49"/>
        <v>#NUM!</v>
      </c>
    </row>
    <row r="610" spans="1:8" x14ac:dyDescent="0.3">
      <c r="A610" s="2">
        <v>121520</v>
      </c>
      <c r="B610">
        <v>0.91197346417387681</v>
      </c>
      <c r="C610" s="15">
        <f t="shared" si="45"/>
        <v>1.0133038490820854</v>
      </c>
      <c r="D610" s="15">
        <f t="shared" si="46"/>
        <v>10</v>
      </c>
      <c r="E610" s="2">
        <f t="shared" si="47"/>
        <v>4.9334807545895734</v>
      </c>
      <c r="F610" s="2">
        <v>5</v>
      </c>
      <c r="G610" s="2">
        <f t="shared" si="48"/>
        <v>-6.6519245410426642E-2</v>
      </c>
      <c r="H610" s="2" t="e">
        <f t="shared" si="49"/>
        <v>#NUM!</v>
      </c>
    </row>
    <row r="611" spans="1:8" x14ac:dyDescent="0.3">
      <c r="A611" s="2">
        <v>121720</v>
      </c>
      <c r="B611">
        <v>0.91334975494552939</v>
      </c>
      <c r="C611" s="15">
        <f t="shared" si="45"/>
        <v>1.0148330610505882</v>
      </c>
      <c r="D611" s="15">
        <f t="shared" si="46"/>
        <v>10</v>
      </c>
      <c r="E611" s="2">
        <f t="shared" si="47"/>
        <v>4.925834694747059</v>
      </c>
      <c r="F611" s="2">
        <v>5</v>
      </c>
      <c r="G611" s="2">
        <f t="shared" si="48"/>
        <v>-7.4165305252940961E-2</v>
      </c>
      <c r="H611" s="2" t="e">
        <f t="shared" si="49"/>
        <v>#NUM!</v>
      </c>
    </row>
    <row r="612" spans="1:8" x14ac:dyDescent="0.3">
      <c r="A612" s="2">
        <v>121920</v>
      </c>
      <c r="B612">
        <v>0.93314785492724894</v>
      </c>
      <c r="C612" s="15">
        <f t="shared" si="45"/>
        <v>1.0368309499191655</v>
      </c>
      <c r="D612" s="15">
        <f t="shared" si="46"/>
        <v>10</v>
      </c>
      <c r="E612" s="2">
        <f t="shared" si="47"/>
        <v>4.8158452504041724</v>
      </c>
      <c r="F612" s="2">
        <v>5</v>
      </c>
      <c r="G612" s="2">
        <f t="shared" si="48"/>
        <v>-0.18415474959582756</v>
      </c>
      <c r="H612" s="2" t="e">
        <f t="shared" si="49"/>
        <v>#NUM!</v>
      </c>
    </row>
    <row r="613" spans="1:8" x14ac:dyDescent="0.3">
      <c r="A613" s="2">
        <v>122120</v>
      </c>
      <c r="B613">
        <v>0.89162245931930617</v>
      </c>
      <c r="C613" s="15">
        <f t="shared" si="45"/>
        <v>0.99069162146589573</v>
      </c>
      <c r="D613" s="15">
        <f t="shared" si="46"/>
        <v>10</v>
      </c>
      <c r="E613" s="2">
        <f t="shared" si="47"/>
        <v>5.046541892670521</v>
      </c>
      <c r="F613" s="2">
        <v>5</v>
      </c>
      <c r="G613" s="2">
        <f t="shared" si="48"/>
        <v>4.6541892670521001E-2</v>
      </c>
      <c r="H613" s="2">
        <f t="shared" si="49"/>
        <v>3.9929585087600312</v>
      </c>
    </row>
    <row r="614" spans="1:8" x14ac:dyDescent="0.3">
      <c r="A614" s="2">
        <v>122320</v>
      </c>
      <c r="B614">
        <v>0.92189924962225012</v>
      </c>
      <c r="C614" s="15">
        <f t="shared" si="45"/>
        <v>1.0243324995802778</v>
      </c>
      <c r="D614" s="15">
        <f t="shared" si="46"/>
        <v>10</v>
      </c>
      <c r="E614" s="2">
        <f t="shared" si="47"/>
        <v>4.8783375020986108</v>
      </c>
      <c r="F614" s="2">
        <v>5</v>
      </c>
      <c r="G614" s="2">
        <f t="shared" si="48"/>
        <v>-0.12166249790138917</v>
      </c>
      <c r="H614" s="2" t="e">
        <f t="shared" si="49"/>
        <v>#NUM!</v>
      </c>
    </row>
    <row r="615" spans="1:8" x14ac:dyDescent="0.3">
      <c r="A615" s="2">
        <v>122520</v>
      </c>
      <c r="B615">
        <v>0.93695769855386279</v>
      </c>
      <c r="C615" s="15">
        <f t="shared" si="45"/>
        <v>1.0410641095042921</v>
      </c>
      <c r="D615" s="15">
        <f t="shared" si="46"/>
        <v>10</v>
      </c>
      <c r="E615" s="2">
        <f t="shared" si="47"/>
        <v>4.7946794524785394</v>
      </c>
      <c r="F615" s="2">
        <v>5</v>
      </c>
      <c r="G615" s="2">
        <f t="shared" si="48"/>
        <v>-0.20532054752146056</v>
      </c>
      <c r="H615" s="2" t="e">
        <f t="shared" si="49"/>
        <v>#NUM!</v>
      </c>
    </row>
    <row r="616" spans="1:8" x14ac:dyDescent="0.3">
      <c r="A616" s="2">
        <v>122720</v>
      </c>
      <c r="B616">
        <v>0.90698445054751953</v>
      </c>
      <c r="C616" s="15">
        <f t="shared" si="45"/>
        <v>1.007760500608355</v>
      </c>
      <c r="D616" s="15">
        <f t="shared" si="46"/>
        <v>10</v>
      </c>
      <c r="E616" s="2">
        <f t="shared" si="47"/>
        <v>4.9611974969582251</v>
      </c>
      <c r="F616" s="2">
        <v>5</v>
      </c>
      <c r="G616" s="2">
        <f t="shared" si="48"/>
        <v>-3.8802503041774905E-2</v>
      </c>
      <c r="H616" s="2" t="e">
        <f t="shared" si="49"/>
        <v>#NUM!</v>
      </c>
    </row>
    <row r="617" spans="1:8" x14ac:dyDescent="0.3">
      <c r="A617" s="2">
        <v>122920</v>
      </c>
      <c r="B617">
        <v>0.93151747016281761</v>
      </c>
      <c r="C617" s="15">
        <f t="shared" si="45"/>
        <v>1.0350194112920195</v>
      </c>
      <c r="D617" s="15">
        <f t="shared" si="46"/>
        <v>10</v>
      </c>
      <c r="E617" s="2">
        <f t="shared" si="47"/>
        <v>4.8249029435399029</v>
      </c>
      <c r="F617" s="2">
        <v>5</v>
      </c>
      <c r="G617" s="2">
        <f t="shared" si="48"/>
        <v>-0.1750970564600971</v>
      </c>
      <c r="H617" s="2" t="e">
        <f t="shared" si="49"/>
        <v>#NUM!</v>
      </c>
    </row>
    <row r="618" spans="1:8" x14ac:dyDescent="0.3">
      <c r="A618" s="2">
        <v>123120</v>
      </c>
      <c r="B618">
        <v>0.8963335726119539</v>
      </c>
      <c r="C618" s="15">
        <f t="shared" si="45"/>
        <v>0.9959261917910599</v>
      </c>
      <c r="D618" s="15">
        <f t="shared" si="46"/>
        <v>10</v>
      </c>
      <c r="E618" s="2">
        <f t="shared" si="47"/>
        <v>5.0203690410447006</v>
      </c>
      <c r="F618" s="2">
        <v>5</v>
      </c>
      <c r="G618" s="2">
        <f t="shared" si="48"/>
        <v>2.0369041044700609E-2</v>
      </c>
      <c r="H618" s="2">
        <f t="shared" si="49"/>
        <v>4.8140953912889302</v>
      </c>
    </row>
    <row r="619" spans="1:8" x14ac:dyDescent="0.3">
      <c r="A619" s="2">
        <v>123320</v>
      </c>
      <c r="B619">
        <v>0.91087739987495475</v>
      </c>
      <c r="C619" s="15">
        <f t="shared" si="45"/>
        <v>1.0120859998610607</v>
      </c>
      <c r="D619" s="15">
        <f t="shared" si="46"/>
        <v>10</v>
      </c>
      <c r="E619" s="2">
        <f t="shared" si="47"/>
        <v>4.9395700006946965</v>
      </c>
      <c r="F619" s="2">
        <v>5</v>
      </c>
      <c r="G619" s="2">
        <f t="shared" si="48"/>
        <v>-6.0429999305303461E-2</v>
      </c>
      <c r="H619" s="2" t="e">
        <f t="shared" si="49"/>
        <v>#NUM!</v>
      </c>
    </row>
    <row r="620" spans="1:8" x14ac:dyDescent="0.3">
      <c r="A620" s="2">
        <v>123520</v>
      </c>
      <c r="B620">
        <v>0.93574858625188317</v>
      </c>
      <c r="C620" s="15">
        <f t="shared" si="45"/>
        <v>1.0397206513909814</v>
      </c>
      <c r="D620" s="15">
        <f t="shared" si="46"/>
        <v>10</v>
      </c>
      <c r="E620" s="2">
        <f t="shared" si="47"/>
        <v>4.8013967430450935</v>
      </c>
      <c r="F620" s="2">
        <v>5</v>
      </c>
      <c r="G620" s="2">
        <f t="shared" si="48"/>
        <v>-0.19860325695490655</v>
      </c>
      <c r="H620" s="2" t="e">
        <f t="shared" si="49"/>
        <v>#NUM!</v>
      </c>
    </row>
    <row r="621" spans="1:8" x14ac:dyDescent="0.3">
      <c r="A621" s="2">
        <v>123720</v>
      </c>
      <c r="B621">
        <v>0.93267939585384885</v>
      </c>
      <c r="C621" s="15">
        <f t="shared" si="45"/>
        <v>1.0363104398376097</v>
      </c>
      <c r="D621" s="15">
        <f t="shared" si="46"/>
        <v>10</v>
      </c>
      <c r="E621" s="2">
        <f t="shared" si="47"/>
        <v>4.8184478008119509</v>
      </c>
      <c r="F621" s="2">
        <v>5</v>
      </c>
      <c r="G621" s="2">
        <f t="shared" si="48"/>
        <v>-0.1815521991880491</v>
      </c>
      <c r="H621" s="2" t="e">
        <f t="shared" si="49"/>
        <v>#NUM!</v>
      </c>
    </row>
    <row r="622" spans="1:8" x14ac:dyDescent="0.3">
      <c r="A622" s="2">
        <v>123920</v>
      </c>
      <c r="B622">
        <v>0.91481616863139292</v>
      </c>
      <c r="C622" s="15">
        <f t="shared" si="45"/>
        <v>1.0164624095904367</v>
      </c>
      <c r="D622" s="15">
        <f t="shared" si="46"/>
        <v>10</v>
      </c>
      <c r="E622" s="2">
        <f t="shared" si="47"/>
        <v>4.9176879520478165</v>
      </c>
      <c r="F622" s="2">
        <v>5</v>
      </c>
      <c r="G622" s="2">
        <f t="shared" si="48"/>
        <v>-8.2312047952183498E-2</v>
      </c>
      <c r="H622" s="2" t="e">
        <f t="shared" si="49"/>
        <v>#NUM!</v>
      </c>
    </row>
    <row r="623" spans="1:8" x14ac:dyDescent="0.3">
      <c r="A623" s="2">
        <v>124120</v>
      </c>
      <c r="B623">
        <v>0.9357426092714235</v>
      </c>
      <c r="C623" s="15">
        <f t="shared" si="45"/>
        <v>1.0397140103015816</v>
      </c>
      <c r="D623" s="15">
        <f t="shared" si="46"/>
        <v>10</v>
      </c>
      <c r="E623" s="2">
        <f t="shared" si="47"/>
        <v>4.8014299484920917</v>
      </c>
      <c r="F623" s="2">
        <v>5</v>
      </c>
      <c r="G623" s="2">
        <f t="shared" si="48"/>
        <v>-0.1985700515079083</v>
      </c>
      <c r="H623" s="2" t="e">
        <f t="shared" si="49"/>
        <v>#NUM!</v>
      </c>
    </row>
    <row r="624" spans="1:8" x14ac:dyDescent="0.3">
      <c r="A624" s="2">
        <v>124320</v>
      </c>
      <c r="B624">
        <v>0.91838601383388463</v>
      </c>
      <c r="C624" s="15">
        <f t="shared" si="45"/>
        <v>1.0204289042598718</v>
      </c>
      <c r="D624" s="15">
        <f t="shared" si="46"/>
        <v>10</v>
      </c>
      <c r="E624" s="2">
        <f t="shared" si="47"/>
        <v>4.8978554787006416</v>
      </c>
      <c r="F624" s="2">
        <v>5</v>
      </c>
      <c r="G624" s="2">
        <f t="shared" si="48"/>
        <v>-0.10214452129935836</v>
      </c>
      <c r="H624" s="2" t="e">
        <f t="shared" si="49"/>
        <v>#NUM!</v>
      </c>
    </row>
    <row r="625" spans="1:8" x14ac:dyDescent="0.3">
      <c r="A625" s="2">
        <v>124520</v>
      </c>
      <c r="B625">
        <v>0.91727208102889346</v>
      </c>
      <c r="C625" s="15">
        <f t="shared" si="45"/>
        <v>1.0191912011432149</v>
      </c>
      <c r="D625" s="15">
        <f t="shared" si="46"/>
        <v>10</v>
      </c>
      <c r="E625" s="2">
        <f t="shared" si="47"/>
        <v>4.9040439942839251</v>
      </c>
      <c r="F625" s="2">
        <v>5</v>
      </c>
      <c r="G625" s="2">
        <f t="shared" si="48"/>
        <v>-9.5956005716074877E-2</v>
      </c>
      <c r="H625" s="2" t="e">
        <f t="shared" si="49"/>
        <v>#NUM!</v>
      </c>
    </row>
    <row r="626" spans="1:8" x14ac:dyDescent="0.3">
      <c r="A626" s="2">
        <v>124720</v>
      </c>
      <c r="B626">
        <v>0.9087209774064503</v>
      </c>
      <c r="C626" s="15">
        <f t="shared" si="45"/>
        <v>1.0096899748960559</v>
      </c>
      <c r="D626" s="15">
        <f t="shared" si="46"/>
        <v>10</v>
      </c>
      <c r="E626" s="2">
        <f t="shared" si="47"/>
        <v>4.9515501255197201</v>
      </c>
      <c r="F626" s="2">
        <v>5</v>
      </c>
      <c r="G626" s="2">
        <f t="shared" si="48"/>
        <v>-4.8449874480279931E-2</v>
      </c>
      <c r="H626" s="2" t="e">
        <f t="shared" si="49"/>
        <v>#NUM!</v>
      </c>
    </row>
    <row r="627" spans="1:8" x14ac:dyDescent="0.3">
      <c r="A627" s="2">
        <v>124920</v>
      </c>
      <c r="B627">
        <v>0.91947770972361886</v>
      </c>
      <c r="C627" s="15">
        <f t="shared" si="45"/>
        <v>1.0216418996929097</v>
      </c>
      <c r="D627" s="15">
        <f t="shared" si="46"/>
        <v>10</v>
      </c>
      <c r="E627" s="2">
        <f t="shared" si="47"/>
        <v>4.8917905015354517</v>
      </c>
      <c r="F627" s="2">
        <v>5</v>
      </c>
      <c r="G627" s="2">
        <f t="shared" si="48"/>
        <v>-0.1082094984645483</v>
      </c>
      <c r="H627" s="2" t="e">
        <f t="shared" si="49"/>
        <v>#NUM!</v>
      </c>
    </row>
    <row r="628" spans="1:8" x14ac:dyDescent="0.3">
      <c r="A628" s="2">
        <v>125120</v>
      </c>
      <c r="B628">
        <v>0.92382597730764759</v>
      </c>
      <c r="C628" s="15">
        <f t="shared" si="45"/>
        <v>1.0264733081196085</v>
      </c>
      <c r="D628" s="15">
        <f t="shared" si="46"/>
        <v>10</v>
      </c>
      <c r="E628" s="2">
        <f t="shared" si="47"/>
        <v>4.8676334594019579</v>
      </c>
      <c r="F628" s="2">
        <v>5</v>
      </c>
      <c r="G628" s="2">
        <f t="shared" si="48"/>
        <v>-0.13236654059804209</v>
      </c>
      <c r="H628" s="2" t="e">
        <f t="shared" si="49"/>
        <v>#NUM!</v>
      </c>
    </row>
    <row r="629" spans="1:8" x14ac:dyDescent="0.3">
      <c r="A629" s="2">
        <v>125320</v>
      </c>
      <c r="B629">
        <v>0.895954746734268</v>
      </c>
      <c r="C629" s="15">
        <f t="shared" si="45"/>
        <v>0.99550527414918666</v>
      </c>
      <c r="D629" s="15">
        <f t="shared" si="46"/>
        <v>10</v>
      </c>
      <c r="E629" s="2">
        <f t="shared" si="47"/>
        <v>5.0224736292540664</v>
      </c>
      <c r="F629" s="2">
        <v>5</v>
      </c>
      <c r="G629" s="2">
        <f t="shared" si="48"/>
        <v>2.2473629254066374E-2</v>
      </c>
      <c r="H629" s="2">
        <f t="shared" si="49"/>
        <v>4.7161880769037392</v>
      </c>
    </row>
    <row r="630" spans="1:8" x14ac:dyDescent="0.3">
      <c r="A630" s="2">
        <v>125520</v>
      </c>
      <c r="B630">
        <v>0.93970860105234577</v>
      </c>
      <c r="C630" s="15">
        <f t="shared" si="45"/>
        <v>1.0441206678359398</v>
      </c>
      <c r="D630" s="15">
        <f t="shared" si="46"/>
        <v>10</v>
      </c>
      <c r="E630" s="2">
        <f t="shared" si="47"/>
        <v>4.7793966608203009</v>
      </c>
      <c r="F630" s="2">
        <v>5</v>
      </c>
      <c r="G630" s="2">
        <f t="shared" si="48"/>
        <v>-0.2206033391796991</v>
      </c>
      <c r="H630" s="2" t="e">
        <f t="shared" si="49"/>
        <v>#NUM!</v>
      </c>
    </row>
    <row r="631" spans="1:8" x14ac:dyDescent="0.3">
      <c r="A631" s="2">
        <v>125720</v>
      </c>
      <c r="B631">
        <v>0.89353617888931525</v>
      </c>
      <c r="C631" s="15">
        <f t="shared" si="45"/>
        <v>0.99281797654368353</v>
      </c>
      <c r="D631" s="15">
        <f t="shared" si="46"/>
        <v>10</v>
      </c>
      <c r="E631" s="2">
        <f t="shared" si="47"/>
        <v>5.0359101172815821</v>
      </c>
      <c r="F631" s="2">
        <v>5</v>
      </c>
      <c r="G631" s="2">
        <f t="shared" si="48"/>
        <v>3.591011728158211E-2</v>
      </c>
      <c r="H631" s="2">
        <f t="shared" si="49"/>
        <v>4.2501832921878533</v>
      </c>
    </row>
    <row r="632" spans="1:8" x14ac:dyDescent="0.3">
      <c r="A632" s="2">
        <v>125920</v>
      </c>
      <c r="B632">
        <v>0.91288850228214624</v>
      </c>
      <c r="C632" s="15">
        <f t="shared" si="45"/>
        <v>1.0143205580912735</v>
      </c>
      <c r="D632" s="15">
        <f t="shared" si="46"/>
        <v>10</v>
      </c>
      <c r="E632" s="2">
        <f t="shared" si="47"/>
        <v>4.9283972095436326</v>
      </c>
      <c r="F632" s="2">
        <v>5</v>
      </c>
      <c r="G632" s="2">
        <f t="shared" si="48"/>
        <v>-7.1602790456367416E-2</v>
      </c>
      <c r="H632" s="2" t="e">
        <f t="shared" si="49"/>
        <v>#NUM!</v>
      </c>
    </row>
    <row r="633" spans="1:8" x14ac:dyDescent="0.3">
      <c r="A633" s="2">
        <v>126120</v>
      </c>
      <c r="B633">
        <v>0.91874829139424796</v>
      </c>
      <c r="C633" s="15">
        <f t="shared" si="45"/>
        <v>1.0208314348824976</v>
      </c>
      <c r="D633" s="15">
        <f t="shared" si="46"/>
        <v>10</v>
      </c>
      <c r="E633" s="2">
        <f t="shared" si="47"/>
        <v>4.8958428255875122</v>
      </c>
      <c r="F633" s="2">
        <v>5</v>
      </c>
      <c r="G633" s="2">
        <f t="shared" si="48"/>
        <v>-0.10415717441248784</v>
      </c>
      <c r="H633" s="2" t="e">
        <f t="shared" si="49"/>
        <v>#NUM!</v>
      </c>
    </row>
    <row r="634" spans="1:8" x14ac:dyDescent="0.3">
      <c r="A634" s="2">
        <v>126320</v>
      </c>
      <c r="B634">
        <v>0.89905743674110072</v>
      </c>
      <c r="C634" s="15">
        <f t="shared" si="45"/>
        <v>0.99895270749011189</v>
      </c>
      <c r="D634" s="15">
        <f t="shared" si="46"/>
        <v>10</v>
      </c>
      <c r="E634" s="2">
        <f t="shared" si="47"/>
        <v>5.0052364625494405</v>
      </c>
      <c r="F634" s="2">
        <v>5</v>
      </c>
      <c r="G634" s="2">
        <f t="shared" si="48"/>
        <v>5.2364625494405459E-3</v>
      </c>
      <c r="H634" s="2">
        <f t="shared" si="49"/>
        <v>6.1694465709628048</v>
      </c>
    </row>
    <row r="635" spans="1:8" x14ac:dyDescent="0.3">
      <c r="A635" s="2">
        <v>126520</v>
      </c>
      <c r="B635">
        <v>0.90909480768794149</v>
      </c>
      <c r="C635" s="15">
        <f t="shared" si="45"/>
        <v>1.0101053418754906</v>
      </c>
      <c r="D635" s="15">
        <f t="shared" si="46"/>
        <v>10</v>
      </c>
      <c r="E635" s="2">
        <f t="shared" si="47"/>
        <v>4.9494732906225467</v>
      </c>
      <c r="F635" s="2">
        <v>5</v>
      </c>
      <c r="G635" s="2">
        <f t="shared" si="48"/>
        <v>-5.0526709377453294E-2</v>
      </c>
      <c r="H635" s="2" t="e">
        <f t="shared" si="49"/>
        <v>#NUM!</v>
      </c>
    </row>
    <row r="636" spans="1:8" x14ac:dyDescent="0.3">
      <c r="A636" s="2">
        <v>126720</v>
      </c>
      <c r="B636">
        <v>0.90666649790524889</v>
      </c>
      <c r="C636" s="15">
        <f t="shared" si="45"/>
        <v>1.007407219894721</v>
      </c>
      <c r="D636" s="15">
        <f t="shared" si="46"/>
        <v>10</v>
      </c>
      <c r="E636" s="2">
        <f t="shared" si="47"/>
        <v>4.962963900526395</v>
      </c>
      <c r="F636" s="2">
        <v>5</v>
      </c>
      <c r="G636" s="2">
        <f t="shared" si="48"/>
        <v>-3.7036099473604978E-2</v>
      </c>
      <c r="H636" s="2" t="e">
        <f t="shared" si="49"/>
        <v>#NUM!</v>
      </c>
    </row>
    <row r="637" spans="1:8" x14ac:dyDescent="0.3">
      <c r="A637" s="2">
        <v>126920</v>
      </c>
      <c r="B637">
        <v>0.91843551948684055</v>
      </c>
      <c r="C637" s="15">
        <f t="shared" si="45"/>
        <v>1.020483910540934</v>
      </c>
      <c r="D637" s="15">
        <f t="shared" si="46"/>
        <v>10</v>
      </c>
      <c r="E637" s="2">
        <f t="shared" si="47"/>
        <v>4.8975804472953302</v>
      </c>
      <c r="F637" s="2">
        <v>5</v>
      </c>
      <c r="G637" s="2">
        <f t="shared" si="48"/>
        <v>-0.10241955270466985</v>
      </c>
      <c r="H637" s="2" t="e">
        <f t="shared" si="49"/>
        <v>#NUM!</v>
      </c>
    </row>
    <row r="638" spans="1:8" x14ac:dyDescent="0.3">
      <c r="A638" s="2">
        <v>127120</v>
      </c>
      <c r="B638">
        <v>0.90855404438081611</v>
      </c>
      <c r="C638" s="15">
        <f t="shared" si="45"/>
        <v>1.0095044937564623</v>
      </c>
      <c r="D638" s="15">
        <f t="shared" si="46"/>
        <v>10</v>
      </c>
      <c r="E638" s="2">
        <f t="shared" si="47"/>
        <v>4.9524775312176885</v>
      </c>
      <c r="F638" s="2">
        <v>5</v>
      </c>
      <c r="G638" s="2">
        <f t="shared" si="48"/>
        <v>-4.7522468782311478E-2</v>
      </c>
      <c r="H638" s="2" t="e">
        <f t="shared" si="49"/>
        <v>#NUM!</v>
      </c>
    </row>
    <row r="639" spans="1:8" x14ac:dyDescent="0.3">
      <c r="A639" s="2">
        <v>127320</v>
      </c>
      <c r="B639">
        <v>0.86777433193002451</v>
      </c>
      <c r="C639" s="15">
        <f t="shared" si="45"/>
        <v>0.96419370214447164</v>
      </c>
      <c r="D639" s="15">
        <f t="shared" si="46"/>
        <v>10</v>
      </c>
      <c r="E639" s="2">
        <f t="shared" si="47"/>
        <v>5.1790314892776417</v>
      </c>
      <c r="F639" s="2">
        <v>5</v>
      </c>
      <c r="G639" s="2">
        <f t="shared" si="48"/>
        <v>0.17903148927764168</v>
      </c>
      <c r="H639" s="2">
        <f t="shared" si="49"/>
        <v>2.6716644579091406</v>
      </c>
    </row>
    <row r="640" spans="1:8" x14ac:dyDescent="0.3">
      <c r="A640" s="2">
        <v>127520</v>
      </c>
      <c r="B640">
        <v>0.91895129495966521</v>
      </c>
      <c r="C640" s="15">
        <f t="shared" si="45"/>
        <v>1.0210569943996279</v>
      </c>
      <c r="D640" s="15">
        <f t="shared" si="46"/>
        <v>10</v>
      </c>
      <c r="E640" s="2">
        <f t="shared" si="47"/>
        <v>4.8947150280018601</v>
      </c>
      <c r="F640" s="2">
        <v>5</v>
      </c>
      <c r="G640" s="2">
        <f t="shared" si="48"/>
        <v>-0.10528497199813991</v>
      </c>
      <c r="H640" s="2" t="e">
        <f t="shared" si="49"/>
        <v>#NUM!</v>
      </c>
    </row>
    <row r="641" spans="1:8" x14ac:dyDescent="0.3">
      <c r="A641" s="2">
        <v>127720</v>
      </c>
      <c r="B641">
        <v>0.90767616092604042</v>
      </c>
      <c r="C641" s="15">
        <f t="shared" si="45"/>
        <v>1.0085290676956005</v>
      </c>
      <c r="D641" s="15">
        <f t="shared" si="46"/>
        <v>10</v>
      </c>
      <c r="E641" s="2">
        <f t="shared" si="47"/>
        <v>4.9573546615219977</v>
      </c>
      <c r="F641" s="2">
        <v>5</v>
      </c>
      <c r="G641" s="2">
        <f t="shared" si="48"/>
        <v>-4.2645338478002337E-2</v>
      </c>
      <c r="H641" s="2" t="e">
        <f t="shared" si="49"/>
        <v>#NUM!</v>
      </c>
    </row>
    <row r="642" spans="1:8" x14ac:dyDescent="0.3">
      <c r="A642" s="2">
        <v>127920</v>
      </c>
      <c r="B642">
        <v>0.94424147597626973</v>
      </c>
      <c r="C642" s="15">
        <f t="shared" si="45"/>
        <v>1.0491571955291885</v>
      </c>
      <c r="D642" s="15">
        <f t="shared" si="46"/>
        <v>10</v>
      </c>
      <c r="E642" s="2">
        <f t="shared" si="47"/>
        <v>4.7542140223540574</v>
      </c>
      <c r="F642" s="2">
        <v>5</v>
      </c>
      <c r="G642" s="2">
        <f t="shared" si="48"/>
        <v>-0.24578597764594257</v>
      </c>
      <c r="H642" s="2" t="e">
        <f t="shared" si="49"/>
        <v>#NUM!</v>
      </c>
    </row>
    <row r="643" spans="1:8" x14ac:dyDescent="0.3">
      <c r="A643" s="2">
        <v>128120</v>
      </c>
      <c r="B643">
        <v>0.91704019775778778</v>
      </c>
      <c r="C643" s="15">
        <f t="shared" ref="C643:C706" si="50">B643/$J$27</f>
        <v>1.0189335530642085</v>
      </c>
      <c r="D643" s="15">
        <f t="shared" ref="D643:D706" si="51">$J$28</f>
        <v>10</v>
      </c>
      <c r="E643" s="2">
        <f t="shared" si="47"/>
        <v>4.9053322346789576</v>
      </c>
      <c r="F643" s="2">
        <v>5</v>
      </c>
      <c r="G643" s="2">
        <f t="shared" si="48"/>
        <v>-9.4667765321042374E-2</v>
      </c>
      <c r="H643" s="2" t="e">
        <f t="shared" si="49"/>
        <v>#NUM!</v>
      </c>
    </row>
    <row r="644" spans="1:8" x14ac:dyDescent="0.3">
      <c r="A644" s="2">
        <v>128320</v>
      </c>
      <c r="B644">
        <v>0.91403204796443671</v>
      </c>
      <c r="C644" s="15">
        <f t="shared" si="50"/>
        <v>1.0155911644049296</v>
      </c>
      <c r="D644" s="15">
        <f t="shared" si="51"/>
        <v>10</v>
      </c>
      <c r="E644" s="2">
        <f t="shared" ref="E644:E707" si="52">D644-(F644*C644)</f>
        <v>4.9220441779753523</v>
      </c>
      <c r="F644" s="2">
        <v>5</v>
      </c>
      <c r="G644" s="2">
        <f t="shared" ref="G644:G707" si="53">F644-(F644*C644)</f>
        <v>-7.7955822024647681E-2</v>
      </c>
      <c r="H644" s="2" t="e">
        <f t="shared" ref="H644:H707" si="54">LN((F644*E644)/(D644*G644))</f>
        <v>#NUM!</v>
      </c>
    </row>
    <row r="645" spans="1:8" x14ac:dyDescent="0.3">
      <c r="A645" s="2">
        <v>128520</v>
      </c>
      <c r="B645">
        <v>0.90792714979231293</v>
      </c>
      <c r="C645" s="15">
        <f t="shared" si="50"/>
        <v>1.008807944213681</v>
      </c>
      <c r="D645" s="15">
        <f t="shared" si="51"/>
        <v>10</v>
      </c>
      <c r="E645" s="2">
        <f t="shared" si="52"/>
        <v>4.9559602789315953</v>
      </c>
      <c r="F645" s="2">
        <v>5</v>
      </c>
      <c r="G645" s="2">
        <f t="shared" si="53"/>
        <v>-4.4039721068404702E-2</v>
      </c>
      <c r="H645" s="2" t="e">
        <f t="shared" si="54"/>
        <v>#NUM!</v>
      </c>
    </row>
    <row r="646" spans="1:8" x14ac:dyDescent="0.3">
      <c r="A646" s="2">
        <v>128720</v>
      </c>
      <c r="B646">
        <v>0.89447863794412685</v>
      </c>
      <c r="C646" s="15">
        <f t="shared" si="50"/>
        <v>0.99386515327125202</v>
      </c>
      <c r="D646" s="15">
        <f t="shared" si="51"/>
        <v>10</v>
      </c>
      <c r="E646" s="2">
        <f t="shared" si="52"/>
        <v>5.0306742336437402</v>
      </c>
      <c r="F646" s="2">
        <v>5</v>
      </c>
      <c r="G646" s="2">
        <f t="shared" si="53"/>
        <v>3.0674233643740223E-2</v>
      </c>
      <c r="H646" s="2">
        <f t="shared" si="54"/>
        <v>4.4067391088291155</v>
      </c>
    </row>
    <row r="647" spans="1:8" x14ac:dyDescent="0.3">
      <c r="A647" s="2">
        <v>128920</v>
      </c>
      <c r="B647">
        <v>0.94125919787036338</v>
      </c>
      <c r="C647" s="15">
        <f t="shared" si="50"/>
        <v>1.0458435531892927</v>
      </c>
      <c r="D647" s="15">
        <f t="shared" si="51"/>
        <v>10</v>
      </c>
      <c r="E647" s="2">
        <f t="shared" si="52"/>
        <v>4.7707822340535362</v>
      </c>
      <c r="F647" s="2">
        <v>5</v>
      </c>
      <c r="G647" s="2">
        <f t="shared" si="53"/>
        <v>-0.22921776594646381</v>
      </c>
      <c r="H647" s="2" t="e">
        <f t="shared" si="54"/>
        <v>#NUM!</v>
      </c>
    </row>
    <row r="648" spans="1:8" x14ac:dyDescent="0.3">
      <c r="A648" s="2">
        <v>129120</v>
      </c>
      <c r="B648">
        <v>0.89172977809140974</v>
      </c>
      <c r="C648" s="15">
        <f t="shared" si="50"/>
        <v>0.99081086454601075</v>
      </c>
      <c r="D648" s="15">
        <f t="shared" si="51"/>
        <v>10</v>
      </c>
      <c r="E648" s="2">
        <f t="shared" si="52"/>
        <v>5.0459456772699465</v>
      </c>
      <c r="F648" s="2">
        <v>5</v>
      </c>
      <c r="G648" s="2">
        <f t="shared" si="53"/>
        <v>4.5945677269946472E-2</v>
      </c>
      <c r="H648" s="2">
        <f t="shared" si="54"/>
        <v>4.0057334133508506</v>
      </c>
    </row>
    <row r="649" spans="1:8" x14ac:dyDescent="0.3">
      <c r="A649" s="2">
        <v>129320</v>
      </c>
      <c r="B649">
        <v>0.9121521432210542</v>
      </c>
      <c r="C649" s="15">
        <f t="shared" si="50"/>
        <v>1.0135023813567268</v>
      </c>
      <c r="D649" s="15">
        <f t="shared" si="51"/>
        <v>10</v>
      </c>
      <c r="E649" s="2">
        <f t="shared" si="52"/>
        <v>4.9324880932163664</v>
      </c>
      <c r="F649" s="2">
        <v>5</v>
      </c>
      <c r="G649" s="2">
        <f t="shared" si="53"/>
        <v>-6.7511906783633613E-2</v>
      </c>
      <c r="H649" s="2" t="e">
        <f t="shared" si="54"/>
        <v>#NUM!</v>
      </c>
    </row>
    <row r="650" spans="1:8" x14ac:dyDescent="0.3">
      <c r="A650" s="2">
        <v>129520</v>
      </c>
      <c r="B650">
        <v>0.93086817127081611</v>
      </c>
      <c r="C650" s="15">
        <f t="shared" si="50"/>
        <v>1.0342979680786846</v>
      </c>
      <c r="D650" s="15">
        <f t="shared" si="51"/>
        <v>10</v>
      </c>
      <c r="E650" s="2">
        <f t="shared" si="52"/>
        <v>4.8285101596065774</v>
      </c>
      <c r="F650" s="2">
        <v>5</v>
      </c>
      <c r="G650" s="2">
        <f t="shared" si="53"/>
        <v>-0.17148984039342263</v>
      </c>
      <c r="H650" s="2" t="e">
        <f t="shared" si="54"/>
        <v>#NUM!</v>
      </c>
    </row>
    <row r="651" spans="1:8" x14ac:dyDescent="0.3">
      <c r="A651" s="2">
        <v>129720</v>
      </c>
      <c r="B651">
        <v>0.90994367660389286</v>
      </c>
      <c r="C651" s="15">
        <f t="shared" si="50"/>
        <v>1.011048529559881</v>
      </c>
      <c r="D651" s="15">
        <f t="shared" si="51"/>
        <v>10</v>
      </c>
      <c r="E651" s="2">
        <f t="shared" si="52"/>
        <v>4.944757352200595</v>
      </c>
      <c r="F651" s="2">
        <v>5</v>
      </c>
      <c r="G651" s="2">
        <f t="shared" si="53"/>
        <v>-5.524264779940502E-2</v>
      </c>
      <c r="H651" s="2" t="e">
        <f t="shared" si="54"/>
        <v>#NUM!</v>
      </c>
    </row>
    <row r="652" spans="1:8" x14ac:dyDescent="0.3">
      <c r="A652" s="2">
        <v>129920</v>
      </c>
      <c r="B652">
        <v>0.92381838996590715</v>
      </c>
      <c r="C652" s="15">
        <f t="shared" si="50"/>
        <v>1.0264648777398968</v>
      </c>
      <c r="D652" s="15">
        <f t="shared" si="51"/>
        <v>10</v>
      </c>
      <c r="E652" s="2">
        <f t="shared" si="52"/>
        <v>4.8676756113005162</v>
      </c>
      <c r="F652" s="2">
        <v>5</v>
      </c>
      <c r="G652" s="2">
        <f t="shared" si="53"/>
        <v>-0.13232438869948382</v>
      </c>
      <c r="H652" s="2" t="e">
        <f t="shared" si="54"/>
        <v>#NUM!</v>
      </c>
    </row>
    <row r="653" spans="1:8" x14ac:dyDescent="0.3">
      <c r="A653" s="2">
        <v>130120</v>
      </c>
      <c r="B653">
        <v>0.93711435258516751</v>
      </c>
      <c r="C653" s="15">
        <f t="shared" si="50"/>
        <v>1.0412381695390749</v>
      </c>
      <c r="D653" s="15">
        <f t="shared" si="51"/>
        <v>10</v>
      </c>
      <c r="E653" s="2">
        <f t="shared" si="52"/>
        <v>4.7938091523046253</v>
      </c>
      <c r="F653" s="2">
        <v>5</v>
      </c>
      <c r="G653" s="2">
        <f t="shared" si="53"/>
        <v>-0.20619084769537466</v>
      </c>
      <c r="H653" s="2" t="e">
        <f t="shared" si="54"/>
        <v>#NUM!</v>
      </c>
    </row>
    <row r="654" spans="1:8" x14ac:dyDescent="0.3">
      <c r="A654" s="2">
        <v>130320</v>
      </c>
      <c r="B654">
        <v>0.95677298273067091</v>
      </c>
      <c r="C654" s="15">
        <f t="shared" si="50"/>
        <v>1.0630810919229676</v>
      </c>
      <c r="D654" s="15">
        <f t="shared" si="51"/>
        <v>10</v>
      </c>
      <c r="E654" s="2">
        <f t="shared" si="52"/>
        <v>4.6845945403851621</v>
      </c>
      <c r="F654" s="2">
        <v>5</v>
      </c>
      <c r="G654" s="2">
        <f t="shared" si="53"/>
        <v>-0.3154054596148379</v>
      </c>
      <c r="H654" s="2" t="e">
        <f t="shared" si="54"/>
        <v>#NUM!</v>
      </c>
    </row>
    <row r="655" spans="1:8" x14ac:dyDescent="0.3">
      <c r="A655" s="2">
        <v>130520</v>
      </c>
      <c r="B655">
        <v>0.9184985152559938</v>
      </c>
      <c r="C655" s="15">
        <f t="shared" si="50"/>
        <v>1.0205539058399931</v>
      </c>
      <c r="D655" s="15">
        <f t="shared" si="51"/>
        <v>10</v>
      </c>
      <c r="E655" s="2">
        <f t="shared" si="52"/>
        <v>4.8972304708000349</v>
      </c>
      <c r="F655" s="2">
        <v>5</v>
      </c>
      <c r="G655" s="2">
        <f t="shared" si="53"/>
        <v>-0.10276952919996507</v>
      </c>
      <c r="H655" s="2" t="e">
        <f t="shared" si="54"/>
        <v>#NUM!</v>
      </c>
    </row>
    <row r="656" spans="1:8" x14ac:dyDescent="0.3">
      <c r="A656" s="2">
        <v>130720</v>
      </c>
      <c r="B656">
        <v>0.91635797877303182</v>
      </c>
      <c r="C656" s="15">
        <f t="shared" si="50"/>
        <v>1.0181755319700354</v>
      </c>
      <c r="D656" s="15">
        <f t="shared" si="51"/>
        <v>10</v>
      </c>
      <c r="E656" s="2">
        <f t="shared" si="52"/>
        <v>4.909122340149823</v>
      </c>
      <c r="F656" s="2">
        <v>5</v>
      </c>
      <c r="G656" s="2">
        <f t="shared" si="53"/>
        <v>-9.0877659850177039E-2</v>
      </c>
      <c r="H656" s="2" t="e">
        <f t="shared" si="54"/>
        <v>#NUM!</v>
      </c>
    </row>
    <row r="657" spans="1:8" x14ac:dyDescent="0.3">
      <c r="A657" s="2">
        <v>130920</v>
      </c>
      <c r="B657">
        <v>0.95320261437908493</v>
      </c>
      <c r="C657" s="15">
        <f t="shared" si="50"/>
        <v>1.0591140159767609</v>
      </c>
      <c r="D657" s="15">
        <f t="shared" si="51"/>
        <v>10</v>
      </c>
      <c r="E657" s="2">
        <f t="shared" si="52"/>
        <v>4.7044299201161959</v>
      </c>
      <c r="F657" s="2">
        <v>5</v>
      </c>
      <c r="G657" s="2">
        <f t="shared" si="53"/>
        <v>-0.29557007988380413</v>
      </c>
      <c r="H657" s="2" t="e">
        <f t="shared" si="54"/>
        <v>#NUM!</v>
      </c>
    </row>
    <row r="658" spans="1:8" x14ac:dyDescent="0.3">
      <c r="A658" s="2">
        <v>131120</v>
      </c>
      <c r="B658">
        <v>0.91127276749131536</v>
      </c>
      <c r="C658" s="15">
        <f t="shared" si="50"/>
        <v>1.0125252972125727</v>
      </c>
      <c r="D658" s="15">
        <f t="shared" si="51"/>
        <v>10</v>
      </c>
      <c r="E658" s="2">
        <f t="shared" si="52"/>
        <v>4.9373735139371364</v>
      </c>
      <c r="F658" s="2">
        <v>5</v>
      </c>
      <c r="G658" s="2">
        <f t="shared" si="53"/>
        <v>-6.2626486062863584E-2</v>
      </c>
      <c r="H658" s="2" t="e">
        <f t="shared" si="54"/>
        <v>#NUM!</v>
      </c>
    </row>
    <row r="659" spans="1:8" x14ac:dyDescent="0.3">
      <c r="A659" s="2">
        <v>131320</v>
      </c>
      <c r="B659">
        <v>0.88638304633657083</v>
      </c>
      <c r="C659" s="15">
        <f t="shared" si="50"/>
        <v>0.98487005148507867</v>
      </c>
      <c r="D659" s="15">
        <f t="shared" si="51"/>
        <v>10</v>
      </c>
      <c r="E659" s="2">
        <f t="shared" si="52"/>
        <v>5.0756497425746065</v>
      </c>
      <c r="F659" s="2">
        <v>5</v>
      </c>
      <c r="G659" s="2">
        <f t="shared" si="53"/>
        <v>7.5649742574606549E-2</v>
      </c>
      <c r="H659" s="2">
        <f t="shared" si="54"/>
        <v>3.5129486058673258</v>
      </c>
    </row>
    <row r="660" spans="1:8" x14ac:dyDescent="0.3">
      <c r="A660" s="2">
        <v>131520</v>
      </c>
      <c r="B660">
        <v>0.92715953307392995</v>
      </c>
      <c r="C660" s="15">
        <f t="shared" si="50"/>
        <v>1.0301772589710332</v>
      </c>
      <c r="D660" s="15">
        <f t="shared" si="51"/>
        <v>10</v>
      </c>
      <c r="E660" s="2">
        <f t="shared" si="52"/>
        <v>4.8491137051448341</v>
      </c>
      <c r="F660" s="2">
        <v>5</v>
      </c>
      <c r="G660" s="2">
        <f t="shared" si="53"/>
        <v>-0.15088629485516591</v>
      </c>
      <c r="H660" s="2" t="e">
        <f t="shared" si="54"/>
        <v>#NUM!</v>
      </c>
    </row>
    <row r="661" spans="1:8" x14ac:dyDescent="0.3">
      <c r="A661" s="2">
        <v>131720</v>
      </c>
      <c r="B661">
        <v>0.92365467926300948</v>
      </c>
      <c r="C661" s="15">
        <f t="shared" si="50"/>
        <v>1.0262829769588995</v>
      </c>
      <c r="D661" s="15">
        <f t="shared" si="51"/>
        <v>10</v>
      </c>
      <c r="E661" s="2">
        <f t="shared" si="52"/>
        <v>4.8685851152055024</v>
      </c>
      <c r="F661" s="2">
        <v>5</v>
      </c>
      <c r="G661" s="2">
        <f t="shared" si="53"/>
        <v>-0.13141488479449759</v>
      </c>
      <c r="H661" s="2" t="e">
        <f t="shared" si="54"/>
        <v>#NUM!</v>
      </c>
    </row>
    <row r="662" spans="1:8" x14ac:dyDescent="0.3">
      <c r="A662" s="2">
        <v>131920</v>
      </c>
      <c r="B662">
        <v>0.91995106222998202</v>
      </c>
      <c r="C662" s="15">
        <f t="shared" si="50"/>
        <v>1.0221678469222022</v>
      </c>
      <c r="D662" s="15">
        <f t="shared" si="51"/>
        <v>10</v>
      </c>
      <c r="E662" s="2">
        <f t="shared" si="52"/>
        <v>4.889160765388989</v>
      </c>
      <c r="F662" s="2">
        <v>5</v>
      </c>
      <c r="G662" s="2">
        <f t="shared" si="53"/>
        <v>-0.11083923461101097</v>
      </c>
      <c r="H662" s="2" t="e">
        <f t="shared" si="54"/>
        <v>#NUM!</v>
      </c>
    </row>
    <row r="663" spans="1:8" x14ac:dyDescent="0.3">
      <c r="A663" s="2">
        <v>132120</v>
      </c>
      <c r="B663">
        <v>0.94971820657329964</v>
      </c>
      <c r="C663" s="15">
        <f t="shared" si="50"/>
        <v>1.0552424517481107</v>
      </c>
      <c r="D663" s="15">
        <f t="shared" si="51"/>
        <v>10</v>
      </c>
      <c r="E663" s="2">
        <f t="shared" si="52"/>
        <v>4.7237877412594464</v>
      </c>
      <c r="F663" s="2">
        <v>5</v>
      </c>
      <c r="G663" s="2">
        <f t="shared" si="53"/>
        <v>-0.27621225874055355</v>
      </c>
      <c r="H663" s="2" t="e">
        <f t="shared" si="54"/>
        <v>#NUM!</v>
      </c>
    </row>
    <row r="664" spans="1:8" x14ac:dyDescent="0.3">
      <c r="A664" s="2">
        <v>132320</v>
      </c>
      <c r="B664">
        <v>0.90719906908157066</v>
      </c>
      <c r="C664" s="15">
        <f t="shared" si="50"/>
        <v>1.0079989656461896</v>
      </c>
      <c r="D664" s="15">
        <f t="shared" si="51"/>
        <v>10</v>
      </c>
      <c r="E664" s="2">
        <f t="shared" si="52"/>
        <v>4.9600051717690521</v>
      </c>
      <c r="F664" s="2">
        <v>5</v>
      </c>
      <c r="G664" s="2">
        <f t="shared" si="53"/>
        <v>-3.999482823094791E-2</v>
      </c>
      <c r="H664" s="2" t="e">
        <f t="shared" si="54"/>
        <v>#NUM!</v>
      </c>
    </row>
    <row r="665" spans="1:8" x14ac:dyDescent="0.3">
      <c r="A665" s="2">
        <v>132520</v>
      </c>
      <c r="B665">
        <v>0.9127744740968593</v>
      </c>
      <c r="C665" s="15">
        <f t="shared" si="50"/>
        <v>1.0141938601076215</v>
      </c>
      <c r="D665" s="15">
        <f t="shared" si="51"/>
        <v>10</v>
      </c>
      <c r="E665" s="2">
        <f t="shared" si="52"/>
        <v>4.9290306994618929</v>
      </c>
      <c r="F665" s="2">
        <v>5</v>
      </c>
      <c r="G665" s="2">
        <f t="shared" si="53"/>
        <v>-7.0969300538107127E-2</v>
      </c>
      <c r="H665" s="2" t="e">
        <f t="shared" si="54"/>
        <v>#NUM!</v>
      </c>
    </row>
    <row r="666" spans="1:8" x14ac:dyDescent="0.3">
      <c r="A666" s="2">
        <v>132720</v>
      </c>
      <c r="B666">
        <v>0.91436703505218087</v>
      </c>
      <c r="C666" s="15">
        <f t="shared" si="50"/>
        <v>1.0159633722802008</v>
      </c>
      <c r="D666" s="15">
        <f t="shared" si="51"/>
        <v>10</v>
      </c>
      <c r="E666" s="2">
        <f t="shared" si="52"/>
        <v>4.920183138598996</v>
      </c>
      <c r="F666" s="2">
        <v>5</v>
      </c>
      <c r="G666" s="2">
        <f t="shared" si="53"/>
        <v>-7.9816861401003969E-2</v>
      </c>
      <c r="H666" s="2" t="e">
        <f t="shared" si="54"/>
        <v>#NUM!</v>
      </c>
    </row>
    <row r="667" spans="1:8" x14ac:dyDescent="0.3">
      <c r="A667" s="2">
        <v>132920</v>
      </c>
      <c r="B667">
        <v>0.91476207086562433</v>
      </c>
      <c r="C667" s="15">
        <f t="shared" si="50"/>
        <v>1.0164023009618048</v>
      </c>
      <c r="D667" s="15">
        <f t="shared" si="51"/>
        <v>10</v>
      </c>
      <c r="E667" s="2">
        <f t="shared" si="52"/>
        <v>4.9179884951909756</v>
      </c>
      <c r="F667" s="2">
        <v>5</v>
      </c>
      <c r="G667" s="2">
        <f t="shared" si="53"/>
        <v>-8.2011504809024416E-2</v>
      </c>
      <c r="H667" s="2" t="e">
        <f t="shared" si="54"/>
        <v>#NUM!</v>
      </c>
    </row>
    <row r="668" spans="1:8" x14ac:dyDescent="0.3">
      <c r="A668" s="2">
        <v>133120</v>
      </c>
      <c r="B668">
        <v>0.93362911108040758</v>
      </c>
      <c r="C668" s="15">
        <f t="shared" si="50"/>
        <v>1.0373656789782306</v>
      </c>
      <c r="D668" s="15">
        <f t="shared" si="51"/>
        <v>10</v>
      </c>
      <c r="E668" s="2">
        <f t="shared" si="52"/>
        <v>4.8131716051088471</v>
      </c>
      <c r="F668" s="2">
        <v>5</v>
      </c>
      <c r="G668" s="2">
        <f t="shared" si="53"/>
        <v>-0.18682839489115288</v>
      </c>
      <c r="H668" s="2" t="e">
        <f t="shared" si="54"/>
        <v>#NUM!</v>
      </c>
    </row>
    <row r="669" spans="1:8" x14ac:dyDescent="0.3">
      <c r="A669" s="2">
        <v>133320</v>
      </c>
      <c r="B669">
        <v>0.89627608306525308</v>
      </c>
      <c r="C669" s="15">
        <f t="shared" si="50"/>
        <v>0.99586231451694784</v>
      </c>
      <c r="D669" s="15">
        <f t="shared" si="51"/>
        <v>10</v>
      </c>
      <c r="E669" s="2">
        <f t="shared" si="52"/>
        <v>5.0206884274152603</v>
      </c>
      <c r="F669" s="2">
        <v>5</v>
      </c>
      <c r="G669" s="2">
        <f t="shared" si="53"/>
        <v>2.0688427415260335E-2</v>
      </c>
      <c r="H669" s="2">
        <f t="shared" si="54"/>
        <v>4.7986006777855907</v>
      </c>
    </row>
    <row r="670" spans="1:8" x14ac:dyDescent="0.3">
      <c r="A670" s="2">
        <v>133520</v>
      </c>
      <c r="B670">
        <v>0.93210928550928196</v>
      </c>
      <c r="C670" s="15">
        <f t="shared" si="50"/>
        <v>1.0356769838992022</v>
      </c>
      <c r="D670" s="15">
        <f t="shared" si="51"/>
        <v>10</v>
      </c>
      <c r="E670" s="2">
        <f t="shared" si="52"/>
        <v>4.8216150805039888</v>
      </c>
      <c r="F670" s="2">
        <v>5</v>
      </c>
      <c r="G670" s="2">
        <f t="shared" si="53"/>
        <v>-0.17838491949601121</v>
      </c>
      <c r="H670" s="2" t="e">
        <f t="shared" si="54"/>
        <v>#NUM!</v>
      </c>
    </row>
    <row r="671" spans="1:8" x14ac:dyDescent="0.3">
      <c r="A671" s="2">
        <v>133720</v>
      </c>
      <c r="B671">
        <v>0.91623722932596541</v>
      </c>
      <c r="C671" s="15">
        <f t="shared" si="50"/>
        <v>1.0180413659177394</v>
      </c>
      <c r="D671" s="15">
        <f t="shared" si="51"/>
        <v>10</v>
      </c>
      <c r="E671" s="2">
        <f t="shared" si="52"/>
        <v>4.9097931704113034</v>
      </c>
      <c r="F671" s="2">
        <v>5</v>
      </c>
      <c r="G671" s="2">
        <f t="shared" si="53"/>
        <v>-9.0206829588696635E-2</v>
      </c>
      <c r="H671" s="2" t="e">
        <f t="shared" si="54"/>
        <v>#NUM!</v>
      </c>
    </row>
    <row r="672" spans="1:8" x14ac:dyDescent="0.3">
      <c r="A672" s="2">
        <v>133920</v>
      </c>
      <c r="B672">
        <v>0.91605210252559932</v>
      </c>
      <c r="C672" s="15">
        <f t="shared" si="50"/>
        <v>1.0178356694728881</v>
      </c>
      <c r="D672" s="15">
        <f t="shared" si="51"/>
        <v>10</v>
      </c>
      <c r="E672" s="2">
        <f t="shared" si="52"/>
        <v>4.9108216526355601</v>
      </c>
      <c r="F672" s="2">
        <v>5</v>
      </c>
      <c r="G672" s="2">
        <f t="shared" si="53"/>
        <v>-8.9178347364439858E-2</v>
      </c>
      <c r="H672" s="2" t="e">
        <f t="shared" si="54"/>
        <v>#NUM!</v>
      </c>
    </row>
    <row r="673" spans="1:8" x14ac:dyDescent="0.3">
      <c r="A673" s="2">
        <v>134120</v>
      </c>
      <c r="B673">
        <v>0.92560950091610128</v>
      </c>
      <c r="C673" s="15">
        <f t="shared" si="50"/>
        <v>1.0284550010178903</v>
      </c>
      <c r="D673" s="15">
        <f t="shared" si="51"/>
        <v>10</v>
      </c>
      <c r="E673" s="2">
        <f t="shared" si="52"/>
        <v>4.8577249949105479</v>
      </c>
      <c r="F673" s="2">
        <v>5</v>
      </c>
      <c r="G673" s="2">
        <f t="shared" si="53"/>
        <v>-0.14227500508945212</v>
      </c>
      <c r="H673" s="2" t="e">
        <f t="shared" si="54"/>
        <v>#NUM!</v>
      </c>
    </row>
    <row r="674" spans="1:8" x14ac:dyDescent="0.3">
      <c r="A674" s="2">
        <v>134320</v>
      </c>
      <c r="B674">
        <v>0.88678689032464386</v>
      </c>
      <c r="C674" s="15">
        <f t="shared" si="50"/>
        <v>0.98531876702738208</v>
      </c>
      <c r="D674" s="15">
        <f t="shared" si="51"/>
        <v>10</v>
      </c>
      <c r="E674" s="2">
        <f t="shared" si="52"/>
        <v>5.0734061648630897</v>
      </c>
      <c r="F674" s="2">
        <v>5</v>
      </c>
      <c r="G674" s="2">
        <f t="shared" si="53"/>
        <v>7.3406164863089707E-2</v>
      </c>
      <c r="H674" s="2">
        <f t="shared" si="54"/>
        <v>3.5426125957855978</v>
      </c>
    </row>
    <row r="675" spans="1:8" x14ac:dyDescent="0.3">
      <c r="A675" s="2">
        <v>134520</v>
      </c>
      <c r="B675">
        <v>0.92454628856098775</v>
      </c>
      <c r="C675" s="15">
        <f t="shared" si="50"/>
        <v>1.0272736539566529</v>
      </c>
      <c r="D675" s="15">
        <f t="shared" si="51"/>
        <v>10</v>
      </c>
      <c r="E675" s="2">
        <f t="shared" si="52"/>
        <v>4.8636317302167349</v>
      </c>
      <c r="F675" s="2">
        <v>5</v>
      </c>
      <c r="G675" s="2">
        <f t="shared" si="53"/>
        <v>-0.13636826978326511</v>
      </c>
      <c r="H675" s="2" t="e">
        <f t="shared" si="54"/>
        <v>#NUM!</v>
      </c>
    </row>
    <row r="676" spans="1:8" x14ac:dyDescent="0.3">
      <c r="A676" s="2">
        <v>134720</v>
      </c>
      <c r="B676">
        <v>0.92690698862458076</v>
      </c>
      <c r="C676" s="15">
        <f t="shared" si="50"/>
        <v>1.029896654027312</v>
      </c>
      <c r="D676" s="15">
        <f t="shared" si="51"/>
        <v>10</v>
      </c>
      <c r="E676" s="2">
        <f t="shared" si="52"/>
        <v>4.8505167298634397</v>
      </c>
      <c r="F676" s="2">
        <v>5</v>
      </c>
      <c r="G676" s="2">
        <f t="shared" si="53"/>
        <v>-0.14948327013656026</v>
      </c>
      <c r="H676" s="2" t="e">
        <f t="shared" si="54"/>
        <v>#NUM!</v>
      </c>
    </row>
    <row r="677" spans="1:8" x14ac:dyDescent="0.3">
      <c r="A677" s="2">
        <v>134920</v>
      </c>
      <c r="B677">
        <v>0.94518233613113101</v>
      </c>
      <c r="C677" s="15">
        <f t="shared" si="50"/>
        <v>1.0502025957012566</v>
      </c>
      <c r="D677" s="15">
        <f t="shared" si="51"/>
        <v>10</v>
      </c>
      <c r="E677" s="2">
        <f t="shared" si="52"/>
        <v>4.7489870214937167</v>
      </c>
      <c r="F677" s="2">
        <v>5</v>
      </c>
      <c r="G677" s="2">
        <f t="shared" si="53"/>
        <v>-0.25101297850628335</v>
      </c>
      <c r="H677" s="2" t="e">
        <f t="shared" si="54"/>
        <v>#NUM!</v>
      </c>
    </row>
    <row r="678" spans="1:8" x14ac:dyDescent="0.3">
      <c r="A678" s="2">
        <v>135120</v>
      </c>
      <c r="B678">
        <v>0.90026867114201514</v>
      </c>
      <c r="C678" s="15">
        <f t="shared" si="50"/>
        <v>1.0002985234911279</v>
      </c>
      <c r="D678" s="15">
        <f t="shared" si="51"/>
        <v>10</v>
      </c>
      <c r="E678" s="2">
        <f t="shared" si="52"/>
        <v>4.9985073825443607</v>
      </c>
      <c r="F678" s="2">
        <v>5</v>
      </c>
      <c r="G678" s="2">
        <f t="shared" si="53"/>
        <v>-1.4926174556393335E-3</v>
      </c>
      <c r="H678" s="2" t="e">
        <f t="shared" si="54"/>
        <v>#NUM!</v>
      </c>
    </row>
    <row r="679" spans="1:8" x14ac:dyDescent="0.3">
      <c r="A679" s="2">
        <v>135320</v>
      </c>
      <c r="B679">
        <v>0.90823533625128849</v>
      </c>
      <c r="C679" s="15">
        <f t="shared" si="50"/>
        <v>1.0091503736125427</v>
      </c>
      <c r="D679" s="15">
        <f t="shared" si="51"/>
        <v>10</v>
      </c>
      <c r="E679" s="2">
        <f t="shared" si="52"/>
        <v>4.9542481319372866</v>
      </c>
      <c r="F679" s="2">
        <v>5</v>
      </c>
      <c r="G679" s="2">
        <f t="shared" si="53"/>
        <v>-4.5751868062713363E-2</v>
      </c>
      <c r="H679" s="2" t="e">
        <f t="shared" si="54"/>
        <v>#NUM!</v>
      </c>
    </row>
    <row r="680" spans="1:8" x14ac:dyDescent="0.3">
      <c r="A680" s="2">
        <v>135520</v>
      </c>
      <c r="B680">
        <v>0.92294726217511991</v>
      </c>
      <c r="C680" s="15">
        <f t="shared" si="50"/>
        <v>1.0254969579723554</v>
      </c>
      <c r="D680" s="15">
        <f t="shared" si="51"/>
        <v>10</v>
      </c>
      <c r="E680" s="2">
        <f t="shared" si="52"/>
        <v>4.8725152101382232</v>
      </c>
      <c r="F680" s="2">
        <v>5</v>
      </c>
      <c r="G680" s="2">
        <f t="shared" si="53"/>
        <v>-0.1274847898617768</v>
      </c>
      <c r="H680" s="2" t="e">
        <f t="shared" si="54"/>
        <v>#NUM!</v>
      </c>
    </row>
    <row r="681" spans="1:8" x14ac:dyDescent="0.3">
      <c r="A681" s="2">
        <v>135720</v>
      </c>
      <c r="B681">
        <v>0.9288122758274876</v>
      </c>
      <c r="C681" s="15">
        <f t="shared" si="50"/>
        <v>1.0320136398083195</v>
      </c>
      <c r="D681" s="15">
        <f t="shared" si="51"/>
        <v>10</v>
      </c>
      <c r="E681" s="2">
        <f t="shared" si="52"/>
        <v>4.8399318009584027</v>
      </c>
      <c r="F681" s="2">
        <v>5</v>
      </c>
      <c r="G681" s="2">
        <f t="shared" si="53"/>
        <v>-0.1600681990415973</v>
      </c>
      <c r="H681" s="2" t="e">
        <f t="shared" si="54"/>
        <v>#NUM!</v>
      </c>
    </row>
    <row r="682" spans="1:8" x14ac:dyDescent="0.3">
      <c r="A682" s="2">
        <v>135920</v>
      </c>
      <c r="B682">
        <v>0.93536691299585817</v>
      </c>
      <c r="C682" s="15">
        <f t="shared" si="50"/>
        <v>1.039296569995398</v>
      </c>
      <c r="D682" s="15">
        <f t="shared" si="51"/>
        <v>10</v>
      </c>
      <c r="E682" s="2">
        <f t="shared" si="52"/>
        <v>4.8035171500230103</v>
      </c>
      <c r="F682" s="2">
        <v>5</v>
      </c>
      <c r="G682" s="2">
        <f t="shared" si="53"/>
        <v>-0.19648284997698973</v>
      </c>
      <c r="H682" s="2" t="e">
        <f t="shared" si="54"/>
        <v>#NUM!</v>
      </c>
    </row>
    <row r="683" spans="1:8" x14ac:dyDescent="0.3">
      <c r="A683" s="2">
        <v>136120</v>
      </c>
      <c r="B683">
        <v>0.9131106518347416</v>
      </c>
      <c r="C683" s="15">
        <f t="shared" si="50"/>
        <v>1.0145673909274906</v>
      </c>
      <c r="D683" s="15">
        <f t="shared" si="51"/>
        <v>10</v>
      </c>
      <c r="E683" s="2">
        <f t="shared" si="52"/>
        <v>4.9271630453625468</v>
      </c>
      <c r="F683" s="2">
        <v>5</v>
      </c>
      <c r="G683" s="2">
        <f t="shared" si="53"/>
        <v>-7.2836954637453211E-2</v>
      </c>
      <c r="H683" s="2" t="e">
        <f t="shared" si="54"/>
        <v>#NUM!</v>
      </c>
    </row>
    <row r="684" spans="1:8" x14ac:dyDescent="0.3">
      <c r="A684" s="2">
        <v>136320</v>
      </c>
      <c r="B684">
        <v>0.97089762796840162</v>
      </c>
      <c r="C684" s="15">
        <f t="shared" si="50"/>
        <v>1.0787751421871128</v>
      </c>
      <c r="D684" s="15">
        <f t="shared" si="51"/>
        <v>10</v>
      </c>
      <c r="E684" s="2">
        <f t="shared" si="52"/>
        <v>4.6061242890644358</v>
      </c>
      <c r="F684" s="2">
        <v>5</v>
      </c>
      <c r="G684" s="2">
        <f t="shared" si="53"/>
        <v>-0.39387571093556417</v>
      </c>
      <c r="H684" s="2" t="e">
        <f t="shared" si="54"/>
        <v>#NUM!</v>
      </c>
    </row>
    <row r="685" spans="1:8" x14ac:dyDescent="0.3">
      <c r="A685" s="2">
        <v>136520</v>
      </c>
      <c r="B685">
        <v>0.95645234307296312</v>
      </c>
      <c r="C685" s="15">
        <f t="shared" si="50"/>
        <v>1.0627248256366257</v>
      </c>
      <c r="D685" s="15">
        <f t="shared" si="51"/>
        <v>10</v>
      </c>
      <c r="E685" s="2">
        <f t="shared" si="52"/>
        <v>4.6863758718168711</v>
      </c>
      <c r="F685" s="2">
        <v>5</v>
      </c>
      <c r="G685" s="2">
        <f t="shared" si="53"/>
        <v>-0.3136241281831289</v>
      </c>
      <c r="H685" s="2" t="e">
        <f t="shared" si="54"/>
        <v>#NUM!</v>
      </c>
    </row>
    <row r="686" spans="1:8" x14ac:dyDescent="0.3">
      <c r="A686" s="2">
        <v>136720</v>
      </c>
      <c r="B686">
        <v>0.90633365145131639</v>
      </c>
      <c r="C686" s="15">
        <f t="shared" si="50"/>
        <v>1.0070373905014627</v>
      </c>
      <c r="D686" s="15">
        <f t="shared" si="51"/>
        <v>10</v>
      </c>
      <c r="E686" s="2">
        <f t="shared" si="52"/>
        <v>4.9648130474926866</v>
      </c>
      <c r="F686" s="2">
        <v>5</v>
      </c>
      <c r="G686" s="2">
        <f t="shared" si="53"/>
        <v>-3.5186952507313407E-2</v>
      </c>
      <c r="H686" s="2" t="e">
        <f t="shared" si="54"/>
        <v>#NUM!</v>
      </c>
    </row>
    <row r="687" spans="1:8" x14ac:dyDescent="0.3">
      <c r="A687" s="2">
        <v>136920</v>
      </c>
      <c r="B687">
        <v>0.91578400222184297</v>
      </c>
      <c r="C687" s="15">
        <f t="shared" si="50"/>
        <v>1.0175377802464922</v>
      </c>
      <c r="D687" s="15">
        <f t="shared" si="51"/>
        <v>10</v>
      </c>
      <c r="E687" s="2">
        <f t="shared" si="52"/>
        <v>4.9123110987675389</v>
      </c>
      <c r="F687" s="2">
        <v>5</v>
      </c>
      <c r="G687" s="2">
        <f t="shared" si="53"/>
        <v>-8.7688901232461092E-2</v>
      </c>
      <c r="H687" s="2" t="e">
        <f t="shared" si="54"/>
        <v>#NUM!</v>
      </c>
    </row>
    <row r="688" spans="1:8" x14ac:dyDescent="0.3">
      <c r="A688" s="2">
        <v>137120</v>
      </c>
      <c r="B688">
        <v>0.94368232548226638</v>
      </c>
      <c r="C688" s="15">
        <f t="shared" si="50"/>
        <v>1.0485359172025182</v>
      </c>
      <c r="D688" s="15">
        <f t="shared" si="51"/>
        <v>10</v>
      </c>
      <c r="E688" s="2">
        <f t="shared" si="52"/>
        <v>4.7573204139874097</v>
      </c>
      <c r="F688" s="2">
        <v>5</v>
      </c>
      <c r="G688" s="2">
        <f t="shared" si="53"/>
        <v>-0.24267958601259032</v>
      </c>
      <c r="H688" s="2" t="e">
        <f t="shared" si="54"/>
        <v>#NUM!</v>
      </c>
    </row>
    <row r="689" spans="1:8" x14ac:dyDescent="0.3">
      <c r="A689" s="2">
        <v>137320</v>
      </c>
      <c r="B689">
        <v>0.93034078264577114</v>
      </c>
      <c r="C689" s="15">
        <f t="shared" si="50"/>
        <v>1.0337119807175235</v>
      </c>
      <c r="D689" s="15">
        <f t="shared" si="51"/>
        <v>10</v>
      </c>
      <c r="E689" s="2">
        <f t="shared" si="52"/>
        <v>4.8314400964123827</v>
      </c>
      <c r="F689" s="2">
        <v>5</v>
      </c>
      <c r="G689" s="2">
        <f t="shared" si="53"/>
        <v>-0.1685599035876173</v>
      </c>
      <c r="H689" s="2" t="e">
        <f t="shared" si="54"/>
        <v>#NUM!</v>
      </c>
    </row>
    <row r="690" spans="1:8" x14ac:dyDescent="0.3">
      <c r="A690" s="2">
        <v>137520</v>
      </c>
      <c r="B690">
        <v>0.90455041646105294</v>
      </c>
      <c r="C690" s="15">
        <f t="shared" si="50"/>
        <v>1.0050560182900588</v>
      </c>
      <c r="D690" s="15">
        <f t="shared" si="51"/>
        <v>10</v>
      </c>
      <c r="E690" s="2">
        <f t="shared" si="52"/>
        <v>4.974719908549706</v>
      </c>
      <c r="F690" s="2">
        <v>5</v>
      </c>
      <c r="G690" s="2">
        <f t="shared" si="53"/>
        <v>-2.5280091450293973E-2</v>
      </c>
      <c r="H690" s="2" t="e">
        <f t="shared" si="54"/>
        <v>#NUM!</v>
      </c>
    </row>
    <row r="691" spans="1:8" x14ac:dyDescent="0.3">
      <c r="A691" s="2">
        <v>137720</v>
      </c>
      <c r="B691">
        <v>0.92867197772449539</v>
      </c>
      <c r="C691" s="15">
        <f t="shared" si="50"/>
        <v>1.0318577530272171</v>
      </c>
      <c r="D691" s="15">
        <f t="shared" si="51"/>
        <v>10</v>
      </c>
      <c r="E691" s="2">
        <f t="shared" si="52"/>
        <v>4.8407112348639147</v>
      </c>
      <c r="F691" s="2">
        <v>5</v>
      </c>
      <c r="G691" s="2">
        <f t="shared" si="53"/>
        <v>-0.15928876513608525</v>
      </c>
      <c r="H691" s="2" t="e">
        <f t="shared" si="54"/>
        <v>#NUM!</v>
      </c>
    </row>
    <row r="692" spans="1:8" x14ac:dyDescent="0.3">
      <c r="A692" s="2">
        <v>137920</v>
      </c>
      <c r="B692">
        <v>0.92356848970384808</v>
      </c>
      <c r="C692" s="15">
        <f t="shared" si="50"/>
        <v>1.0261872107820533</v>
      </c>
      <c r="D692" s="15">
        <f t="shared" si="51"/>
        <v>10</v>
      </c>
      <c r="E692" s="2">
        <f t="shared" si="52"/>
        <v>4.8690639460897334</v>
      </c>
      <c r="F692" s="2">
        <v>5</v>
      </c>
      <c r="G692" s="2">
        <f t="shared" si="53"/>
        <v>-0.13093605391026664</v>
      </c>
      <c r="H692" s="2" t="e">
        <f t="shared" si="54"/>
        <v>#NUM!</v>
      </c>
    </row>
    <row r="693" spans="1:8" x14ac:dyDescent="0.3">
      <c r="A693" s="2">
        <v>138120</v>
      </c>
      <c r="B693">
        <v>0.9134771231867489</v>
      </c>
      <c r="C693" s="15">
        <f t="shared" si="50"/>
        <v>1.01497458131861</v>
      </c>
      <c r="D693" s="15">
        <f t="shared" si="51"/>
        <v>10</v>
      </c>
      <c r="E693" s="2">
        <f t="shared" si="52"/>
        <v>4.9251270934069504</v>
      </c>
      <c r="F693" s="2">
        <v>5</v>
      </c>
      <c r="G693" s="2">
        <f t="shared" si="53"/>
        <v>-7.4872906593049571E-2</v>
      </c>
      <c r="H693" s="2" t="e">
        <f t="shared" si="54"/>
        <v>#NUM!</v>
      </c>
    </row>
    <row r="694" spans="1:8" x14ac:dyDescent="0.3">
      <c r="A694" s="2">
        <v>138320</v>
      </c>
      <c r="B694">
        <v>0.93899443965055074</v>
      </c>
      <c r="C694" s="15">
        <f t="shared" si="50"/>
        <v>1.0433271551672785</v>
      </c>
      <c r="D694" s="15">
        <f t="shared" si="51"/>
        <v>10</v>
      </c>
      <c r="E694" s="2">
        <f t="shared" si="52"/>
        <v>4.7833642241636074</v>
      </c>
      <c r="F694" s="2">
        <v>5</v>
      </c>
      <c r="G694" s="2">
        <f t="shared" si="53"/>
        <v>-0.2166357758363926</v>
      </c>
      <c r="H694" s="2" t="e">
        <f t="shared" si="54"/>
        <v>#NUM!</v>
      </c>
    </row>
    <row r="695" spans="1:8" x14ac:dyDescent="0.3">
      <c r="A695" s="2">
        <v>138520</v>
      </c>
      <c r="B695">
        <v>0.90286518027210039</v>
      </c>
      <c r="C695" s="15">
        <f t="shared" si="50"/>
        <v>1.0031835336356671</v>
      </c>
      <c r="D695" s="15">
        <f t="shared" si="51"/>
        <v>10</v>
      </c>
      <c r="E695" s="2">
        <f t="shared" si="52"/>
        <v>4.9840823318216643</v>
      </c>
      <c r="F695" s="2">
        <v>5</v>
      </c>
      <c r="G695" s="2">
        <f t="shared" si="53"/>
        <v>-1.5917668178335731E-2</v>
      </c>
      <c r="H695" s="2" t="e">
        <f t="shared" si="54"/>
        <v>#NUM!</v>
      </c>
    </row>
    <row r="696" spans="1:8" x14ac:dyDescent="0.3">
      <c r="A696" s="2">
        <v>138720</v>
      </c>
      <c r="B696">
        <v>0.89433971818860858</v>
      </c>
      <c r="C696" s="15">
        <f t="shared" si="50"/>
        <v>0.99371079798734285</v>
      </c>
      <c r="D696" s="15">
        <f t="shared" si="51"/>
        <v>10</v>
      </c>
      <c r="E696" s="2">
        <f t="shared" si="52"/>
        <v>5.0314460100632861</v>
      </c>
      <c r="F696" s="2">
        <v>5</v>
      </c>
      <c r="G696" s="2">
        <f t="shared" si="53"/>
        <v>3.1446010063286067E-2</v>
      </c>
      <c r="H696" s="2">
        <f t="shared" si="54"/>
        <v>4.3820434093039253</v>
      </c>
    </row>
    <row r="697" spans="1:8" x14ac:dyDescent="0.3">
      <c r="A697" s="2">
        <v>138920</v>
      </c>
      <c r="B697">
        <v>0.89535841940555805</v>
      </c>
      <c r="C697" s="15">
        <f t="shared" si="50"/>
        <v>0.99484268822839783</v>
      </c>
      <c r="D697" s="15">
        <f t="shared" si="51"/>
        <v>10</v>
      </c>
      <c r="E697" s="2">
        <f t="shared" si="52"/>
        <v>5.0257865588580106</v>
      </c>
      <c r="F697" s="2">
        <v>5</v>
      </c>
      <c r="G697" s="2">
        <f t="shared" si="53"/>
        <v>2.5786558858010622E-2</v>
      </c>
      <c r="H697" s="2">
        <f t="shared" si="54"/>
        <v>4.5793366875664026</v>
      </c>
    </row>
    <row r="698" spans="1:8" x14ac:dyDescent="0.3">
      <c r="A698" s="2">
        <v>139120</v>
      </c>
      <c r="B698">
        <v>0.93175382389417116</v>
      </c>
      <c r="C698" s="15">
        <f t="shared" si="50"/>
        <v>1.035282026549079</v>
      </c>
      <c r="D698" s="15">
        <f t="shared" si="51"/>
        <v>10</v>
      </c>
      <c r="E698" s="2">
        <f t="shared" si="52"/>
        <v>4.8235898672546051</v>
      </c>
      <c r="F698" s="2">
        <v>5</v>
      </c>
      <c r="G698" s="2">
        <f t="shared" si="53"/>
        <v>-0.17641013274539485</v>
      </c>
      <c r="H698" s="2" t="e">
        <f t="shared" si="54"/>
        <v>#NUM!</v>
      </c>
    </row>
    <row r="699" spans="1:8" x14ac:dyDescent="0.3">
      <c r="A699" s="2">
        <v>139320</v>
      </c>
      <c r="B699">
        <v>0.94889962768060676</v>
      </c>
      <c r="C699" s="15">
        <f t="shared" si="50"/>
        <v>1.0543329196451185</v>
      </c>
      <c r="D699" s="15">
        <f t="shared" si="51"/>
        <v>10</v>
      </c>
      <c r="E699" s="2">
        <f t="shared" si="52"/>
        <v>4.728335401774407</v>
      </c>
      <c r="F699" s="2">
        <v>5</v>
      </c>
      <c r="G699" s="2">
        <f t="shared" si="53"/>
        <v>-0.27166459822559297</v>
      </c>
      <c r="H699" s="2" t="e">
        <f t="shared" si="54"/>
        <v>#NUM!</v>
      </c>
    </row>
    <row r="700" spans="1:8" x14ac:dyDescent="0.3">
      <c r="A700" s="2">
        <v>139520</v>
      </c>
      <c r="B700">
        <v>0.92081995804160455</v>
      </c>
      <c r="C700" s="15">
        <f t="shared" si="50"/>
        <v>1.0231332867128939</v>
      </c>
      <c r="D700" s="15">
        <f t="shared" si="51"/>
        <v>10</v>
      </c>
      <c r="E700" s="2">
        <f t="shared" si="52"/>
        <v>4.8843335664355303</v>
      </c>
      <c r="F700" s="2">
        <v>5</v>
      </c>
      <c r="G700" s="2">
        <f t="shared" si="53"/>
        <v>-0.11566643356446971</v>
      </c>
      <c r="H700" s="2" t="e">
        <f t="shared" si="54"/>
        <v>#NUM!</v>
      </c>
    </row>
    <row r="701" spans="1:8" x14ac:dyDescent="0.3">
      <c r="A701" s="2">
        <v>139720</v>
      </c>
      <c r="B701">
        <v>0.93363666802501077</v>
      </c>
      <c r="C701" s="15">
        <f t="shared" si="50"/>
        <v>1.0373740755833454</v>
      </c>
      <c r="D701" s="15">
        <f t="shared" si="51"/>
        <v>10</v>
      </c>
      <c r="E701" s="2">
        <f t="shared" si="52"/>
        <v>4.8131296220832729</v>
      </c>
      <c r="F701" s="2">
        <v>5</v>
      </c>
      <c r="G701" s="2">
        <f t="shared" si="53"/>
        <v>-0.18687037791672712</v>
      </c>
      <c r="H701" s="2" t="e">
        <f t="shared" si="54"/>
        <v>#NUM!</v>
      </c>
    </row>
    <row r="702" spans="1:8" x14ac:dyDescent="0.3">
      <c r="A702" s="2">
        <v>139920</v>
      </c>
      <c r="B702">
        <v>0.92962297115944592</v>
      </c>
      <c r="C702" s="15">
        <f t="shared" si="50"/>
        <v>1.0329144123993843</v>
      </c>
      <c r="D702" s="15">
        <f t="shared" si="51"/>
        <v>10</v>
      </c>
      <c r="E702" s="2">
        <f t="shared" si="52"/>
        <v>4.8354279380030789</v>
      </c>
      <c r="F702" s="2">
        <v>5</v>
      </c>
      <c r="G702" s="2">
        <f t="shared" si="53"/>
        <v>-0.16457206199692109</v>
      </c>
      <c r="H702" s="2" t="e">
        <f t="shared" si="54"/>
        <v>#NUM!</v>
      </c>
    </row>
    <row r="703" spans="1:8" x14ac:dyDescent="0.3">
      <c r="A703" s="2">
        <v>140120</v>
      </c>
      <c r="B703">
        <v>0.93708638907461717</v>
      </c>
      <c r="C703" s="15">
        <f t="shared" si="50"/>
        <v>1.0412070989717968</v>
      </c>
      <c r="D703" s="15">
        <f t="shared" si="51"/>
        <v>10</v>
      </c>
      <c r="E703" s="2">
        <f t="shared" si="52"/>
        <v>4.793964505141016</v>
      </c>
      <c r="F703" s="2">
        <v>5</v>
      </c>
      <c r="G703" s="2">
        <f t="shared" si="53"/>
        <v>-0.20603549485898398</v>
      </c>
      <c r="H703" s="2" t="e">
        <f t="shared" si="54"/>
        <v>#NUM!</v>
      </c>
    </row>
    <row r="704" spans="1:8" x14ac:dyDescent="0.3">
      <c r="A704" s="2">
        <v>140320</v>
      </c>
      <c r="B704">
        <v>0.93320204025279119</v>
      </c>
      <c r="C704" s="15">
        <f t="shared" si="50"/>
        <v>1.0368911558364347</v>
      </c>
      <c r="D704" s="15">
        <f t="shared" si="51"/>
        <v>10</v>
      </c>
      <c r="E704" s="2">
        <f t="shared" si="52"/>
        <v>4.8155442208178272</v>
      </c>
      <c r="F704" s="2">
        <v>5</v>
      </c>
      <c r="G704" s="2">
        <f t="shared" si="53"/>
        <v>-0.18445577918217282</v>
      </c>
      <c r="H704" s="2" t="e">
        <f t="shared" si="54"/>
        <v>#NUM!</v>
      </c>
    </row>
    <row r="705" spans="1:8" x14ac:dyDescent="0.3">
      <c r="A705" s="2">
        <v>140520</v>
      </c>
      <c r="B705">
        <v>0.9348804107465114</v>
      </c>
      <c r="C705" s="15">
        <f t="shared" si="50"/>
        <v>1.0387560119405681</v>
      </c>
      <c r="D705" s="15">
        <f t="shared" si="51"/>
        <v>10</v>
      </c>
      <c r="E705" s="2">
        <f t="shared" si="52"/>
        <v>4.8062199402971597</v>
      </c>
      <c r="F705" s="2">
        <v>5</v>
      </c>
      <c r="G705" s="2">
        <f t="shared" si="53"/>
        <v>-0.19378005970284029</v>
      </c>
      <c r="H705" s="2" t="e">
        <f t="shared" si="54"/>
        <v>#NUM!</v>
      </c>
    </row>
    <row r="706" spans="1:8" x14ac:dyDescent="0.3">
      <c r="A706" s="2">
        <v>140720</v>
      </c>
      <c r="B706">
        <v>0.95809172514757002</v>
      </c>
      <c r="C706" s="15">
        <f t="shared" si="50"/>
        <v>1.0645463612750778</v>
      </c>
      <c r="D706" s="15">
        <f t="shared" si="51"/>
        <v>10</v>
      </c>
      <c r="E706" s="2">
        <f t="shared" si="52"/>
        <v>4.6772681936246112</v>
      </c>
      <c r="F706" s="2">
        <v>5</v>
      </c>
      <c r="G706" s="2">
        <f t="shared" si="53"/>
        <v>-0.32273180637538879</v>
      </c>
      <c r="H706" s="2" t="e">
        <f t="shared" si="54"/>
        <v>#NUM!</v>
      </c>
    </row>
    <row r="707" spans="1:8" x14ac:dyDescent="0.3">
      <c r="A707" s="2">
        <v>140920</v>
      </c>
      <c r="B707">
        <v>0.92427631954573064</v>
      </c>
      <c r="C707" s="15">
        <f t="shared" ref="C707:C752" si="55">B707/$J$27</f>
        <v>1.0269736883841452</v>
      </c>
      <c r="D707" s="15">
        <f t="shared" ref="D707:D752" si="56">$J$28</f>
        <v>10</v>
      </c>
      <c r="E707" s="2">
        <f t="shared" si="52"/>
        <v>4.8651315580792742</v>
      </c>
      <c r="F707" s="2">
        <v>5</v>
      </c>
      <c r="G707" s="2">
        <f t="shared" si="53"/>
        <v>-0.13486844192072578</v>
      </c>
      <c r="H707" s="2" t="e">
        <f t="shared" si="54"/>
        <v>#NUM!</v>
      </c>
    </row>
    <row r="708" spans="1:8" x14ac:dyDescent="0.3">
      <c r="A708" s="2">
        <v>141120</v>
      </c>
      <c r="B708">
        <v>0.92354368623017358</v>
      </c>
      <c r="C708" s="15">
        <f t="shared" si="55"/>
        <v>1.0261596513668596</v>
      </c>
      <c r="D708" s="15">
        <f t="shared" si="56"/>
        <v>10</v>
      </c>
      <c r="E708" s="2">
        <f t="shared" ref="E708:E752" si="57">D708-(F708*C708)</f>
        <v>4.8692017431657018</v>
      </c>
      <c r="F708" s="2">
        <v>5</v>
      </c>
      <c r="G708" s="2">
        <f t="shared" ref="G708:G752" si="58">F708-(F708*C708)</f>
        <v>-0.13079825683429824</v>
      </c>
      <c r="H708" s="2" t="e">
        <f t="shared" ref="H708:H752" si="59">LN((F708*E708)/(D708*G708))</f>
        <v>#NUM!</v>
      </c>
    </row>
    <row r="709" spans="1:8" x14ac:dyDescent="0.3">
      <c r="A709" s="2">
        <v>141320</v>
      </c>
      <c r="B709">
        <v>0.92464602706367727</v>
      </c>
      <c r="C709" s="15">
        <f t="shared" si="55"/>
        <v>1.027384474515197</v>
      </c>
      <c r="D709" s="15">
        <f t="shared" si="56"/>
        <v>10</v>
      </c>
      <c r="E709" s="2">
        <f t="shared" si="57"/>
        <v>4.8630776274240155</v>
      </c>
      <c r="F709" s="2">
        <v>5</v>
      </c>
      <c r="G709" s="2">
        <f t="shared" si="58"/>
        <v>-0.1369223725759845</v>
      </c>
      <c r="H709" s="2" t="e">
        <f t="shared" si="59"/>
        <v>#NUM!</v>
      </c>
    </row>
    <row r="710" spans="1:8" x14ac:dyDescent="0.3">
      <c r="A710" s="2">
        <v>141520</v>
      </c>
      <c r="B710">
        <v>0.94501340370277287</v>
      </c>
      <c r="C710" s="15">
        <f t="shared" si="55"/>
        <v>1.050014893003081</v>
      </c>
      <c r="D710" s="15">
        <f t="shared" si="56"/>
        <v>10</v>
      </c>
      <c r="E710" s="2">
        <f t="shared" si="57"/>
        <v>4.7499255349845946</v>
      </c>
      <c r="F710" s="2">
        <v>5</v>
      </c>
      <c r="G710" s="2">
        <f t="shared" si="58"/>
        <v>-0.25007446501540542</v>
      </c>
      <c r="H710" s="2" t="e">
        <f t="shared" si="59"/>
        <v>#NUM!</v>
      </c>
    </row>
    <row r="711" spans="1:8" x14ac:dyDescent="0.3">
      <c r="A711" s="2">
        <v>141720</v>
      </c>
      <c r="B711">
        <v>0.92658528142054242</v>
      </c>
      <c r="C711" s="15">
        <f t="shared" si="55"/>
        <v>1.0295392015783804</v>
      </c>
      <c r="D711" s="15">
        <f t="shared" si="56"/>
        <v>10</v>
      </c>
      <c r="E711" s="2">
        <f t="shared" si="57"/>
        <v>4.8523039921080979</v>
      </c>
      <c r="F711" s="2">
        <v>5</v>
      </c>
      <c r="G711" s="2">
        <f t="shared" si="58"/>
        <v>-0.14769600789190207</v>
      </c>
      <c r="H711" s="2" t="e">
        <f t="shared" si="59"/>
        <v>#NUM!</v>
      </c>
    </row>
    <row r="712" spans="1:8" x14ac:dyDescent="0.3">
      <c r="A712" s="2">
        <v>141920</v>
      </c>
      <c r="B712">
        <v>0.93066836109844275</v>
      </c>
      <c r="C712" s="15">
        <f t="shared" si="55"/>
        <v>1.0340759567760476</v>
      </c>
      <c r="D712" s="15">
        <f t="shared" si="56"/>
        <v>10</v>
      </c>
      <c r="E712" s="2">
        <f t="shared" si="57"/>
        <v>4.8296202161197623</v>
      </c>
      <c r="F712" s="2">
        <v>5</v>
      </c>
      <c r="G712" s="2">
        <f t="shared" si="58"/>
        <v>-0.17037978388023767</v>
      </c>
      <c r="H712" s="2" t="e">
        <f t="shared" si="59"/>
        <v>#NUM!</v>
      </c>
    </row>
    <row r="713" spans="1:8" x14ac:dyDescent="0.3">
      <c r="A713" s="2">
        <v>142120</v>
      </c>
      <c r="B713">
        <v>0.92104521837113706</v>
      </c>
      <c r="C713" s="15">
        <f t="shared" si="55"/>
        <v>1.0233835759679299</v>
      </c>
      <c r="D713" s="15">
        <f t="shared" si="56"/>
        <v>10</v>
      </c>
      <c r="E713" s="2">
        <f t="shared" si="57"/>
        <v>4.88308212016035</v>
      </c>
      <c r="F713" s="2">
        <v>5</v>
      </c>
      <c r="G713" s="2">
        <f t="shared" si="58"/>
        <v>-0.11691787983964996</v>
      </c>
      <c r="H713" s="2" t="e">
        <f t="shared" si="59"/>
        <v>#NUM!</v>
      </c>
    </row>
    <row r="714" spans="1:8" x14ac:dyDescent="0.3">
      <c r="A714" s="2">
        <v>142320</v>
      </c>
      <c r="B714">
        <v>0.93155491001334823</v>
      </c>
      <c r="C714" s="15">
        <f t="shared" si="55"/>
        <v>1.0350610111259424</v>
      </c>
      <c r="D714" s="15">
        <f t="shared" si="56"/>
        <v>10</v>
      </c>
      <c r="E714" s="2">
        <f t="shared" si="57"/>
        <v>4.8246949443702878</v>
      </c>
      <c r="F714" s="2">
        <v>5</v>
      </c>
      <c r="G714" s="2">
        <f t="shared" si="58"/>
        <v>-0.17530505562971221</v>
      </c>
      <c r="H714" s="2" t="e">
        <f t="shared" si="59"/>
        <v>#NUM!</v>
      </c>
    </row>
    <row r="715" spans="1:8" x14ac:dyDescent="0.3">
      <c r="A715" s="2">
        <v>142520</v>
      </c>
      <c r="B715">
        <v>0.92536477420294727</v>
      </c>
      <c r="C715" s="15">
        <f t="shared" si="55"/>
        <v>1.0281830824477192</v>
      </c>
      <c r="D715" s="15">
        <f t="shared" si="56"/>
        <v>10</v>
      </c>
      <c r="E715" s="2">
        <f t="shared" si="57"/>
        <v>4.8590845877614042</v>
      </c>
      <c r="F715" s="2">
        <v>5</v>
      </c>
      <c r="G715" s="2">
        <f t="shared" si="58"/>
        <v>-0.14091541223859583</v>
      </c>
      <c r="H715" s="2" t="e">
        <f t="shared" si="59"/>
        <v>#NUM!</v>
      </c>
    </row>
    <row r="716" spans="1:8" x14ac:dyDescent="0.3">
      <c r="A716" s="2">
        <v>142720</v>
      </c>
      <c r="B716">
        <v>0.91695810851280901</v>
      </c>
      <c r="C716" s="15">
        <f t="shared" si="55"/>
        <v>1.0188423427920099</v>
      </c>
      <c r="D716" s="15">
        <f t="shared" si="56"/>
        <v>10</v>
      </c>
      <c r="E716" s="2">
        <f t="shared" si="57"/>
        <v>4.9057882860399502</v>
      </c>
      <c r="F716" s="2">
        <v>5</v>
      </c>
      <c r="G716" s="2">
        <f t="shared" si="58"/>
        <v>-9.4211713960049792E-2</v>
      </c>
      <c r="H716" s="2" t="e">
        <f t="shared" si="59"/>
        <v>#NUM!</v>
      </c>
    </row>
    <row r="717" spans="1:8" x14ac:dyDescent="0.3">
      <c r="A717" s="2">
        <v>142920</v>
      </c>
      <c r="B717">
        <v>0.90550675279518311</v>
      </c>
      <c r="C717" s="15">
        <f t="shared" si="55"/>
        <v>1.0061186142168701</v>
      </c>
      <c r="D717" s="15">
        <f t="shared" si="56"/>
        <v>10</v>
      </c>
      <c r="E717" s="2">
        <f t="shared" si="57"/>
        <v>4.9694069289156495</v>
      </c>
      <c r="F717" s="2">
        <v>5</v>
      </c>
      <c r="G717" s="2">
        <f t="shared" si="58"/>
        <v>-3.0593071084350498E-2</v>
      </c>
      <c r="H717" s="2" t="e">
        <f t="shared" si="59"/>
        <v>#NUM!</v>
      </c>
    </row>
    <row r="718" spans="1:8" x14ac:dyDescent="0.3">
      <c r="A718" s="2">
        <v>143120</v>
      </c>
      <c r="B718">
        <v>0.90523098259058421</v>
      </c>
      <c r="C718" s="15">
        <f t="shared" si="55"/>
        <v>1.0058122028784269</v>
      </c>
      <c r="D718" s="15">
        <f t="shared" si="56"/>
        <v>10</v>
      </c>
      <c r="E718" s="2">
        <f t="shared" si="57"/>
        <v>4.9709389856078658</v>
      </c>
      <c r="F718" s="2">
        <v>5</v>
      </c>
      <c r="G718" s="2">
        <f t="shared" si="58"/>
        <v>-2.9061014392134155E-2</v>
      </c>
      <c r="H718" s="2" t="e">
        <f t="shared" si="59"/>
        <v>#NUM!</v>
      </c>
    </row>
    <row r="719" spans="1:8" x14ac:dyDescent="0.3">
      <c r="A719" s="2">
        <v>143320</v>
      </c>
      <c r="B719">
        <v>0.91970405612450623</v>
      </c>
      <c r="C719" s="15">
        <f t="shared" si="55"/>
        <v>1.0218933956938958</v>
      </c>
      <c r="D719" s="15">
        <f t="shared" si="56"/>
        <v>10</v>
      </c>
      <c r="E719" s="2">
        <f t="shared" si="57"/>
        <v>4.8905330215305209</v>
      </c>
      <c r="F719" s="2">
        <v>5</v>
      </c>
      <c r="G719" s="2">
        <f t="shared" si="58"/>
        <v>-0.10946697846947906</v>
      </c>
      <c r="H719" s="2" t="e">
        <f t="shared" si="59"/>
        <v>#NUM!</v>
      </c>
    </row>
    <row r="720" spans="1:8" x14ac:dyDescent="0.3">
      <c r="A720" s="2">
        <v>143520</v>
      </c>
      <c r="B720">
        <v>0.93340757294803134</v>
      </c>
      <c r="C720" s="15">
        <f t="shared" si="55"/>
        <v>1.0371195254978125</v>
      </c>
      <c r="D720" s="15">
        <f t="shared" si="56"/>
        <v>10</v>
      </c>
      <c r="E720" s="2">
        <f t="shared" si="57"/>
        <v>4.8144023725109371</v>
      </c>
      <c r="F720" s="2">
        <v>5</v>
      </c>
      <c r="G720" s="2">
        <f t="shared" si="58"/>
        <v>-0.18559762748906294</v>
      </c>
      <c r="H720" s="2" t="e">
        <f t="shared" si="59"/>
        <v>#NUM!</v>
      </c>
    </row>
    <row r="721" spans="1:8" x14ac:dyDescent="0.3">
      <c r="A721" s="2">
        <v>143720</v>
      </c>
      <c r="B721">
        <v>0.93307790289405901</v>
      </c>
      <c r="C721" s="15">
        <f t="shared" si="55"/>
        <v>1.0367532254378433</v>
      </c>
      <c r="D721" s="15">
        <f t="shared" si="56"/>
        <v>10</v>
      </c>
      <c r="E721" s="2">
        <f t="shared" si="57"/>
        <v>4.8162338728107832</v>
      </c>
      <c r="F721" s="2">
        <v>5</v>
      </c>
      <c r="G721" s="2">
        <f t="shared" si="58"/>
        <v>-0.18376612718921681</v>
      </c>
      <c r="H721" s="2" t="e">
        <f t="shared" si="59"/>
        <v>#NUM!</v>
      </c>
    </row>
    <row r="722" spans="1:8" x14ac:dyDescent="0.3">
      <c r="A722" s="2">
        <v>143920</v>
      </c>
      <c r="B722">
        <v>0.93212441268978374</v>
      </c>
      <c r="C722" s="15">
        <f t="shared" si="55"/>
        <v>1.0356937918775375</v>
      </c>
      <c r="D722" s="15">
        <f t="shared" si="56"/>
        <v>10</v>
      </c>
      <c r="E722" s="2">
        <f t="shared" si="57"/>
        <v>4.821531040612312</v>
      </c>
      <c r="F722" s="2">
        <v>5</v>
      </c>
      <c r="G722" s="2">
        <f t="shared" si="58"/>
        <v>-0.17846895938768803</v>
      </c>
      <c r="H722" s="2" t="e">
        <f t="shared" si="59"/>
        <v>#NUM!</v>
      </c>
    </row>
    <row r="723" spans="1:8" x14ac:dyDescent="0.3">
      <c r="A723" s="2">
        <v>144120</v>
      </c>
      <c r="B723">
        <v>0.94145228417436411</v>
      </c>
      <c r="C723" s="15">
        <f t="shared" si="55"/>
        <v>1.0460580935270711</v>
      </c>
      <c r="D723" s="15">
        <f t="shared" si="56"/>
        <v>10</v>
      </c>
      <c r="E723" s="2">
        <f t="shared" si="57"/>
        <v>4.7697095323646446</v>
      </c>
      <c r="F723" s="2">
        <v>5</v>
      </c>
      <c r="G723" s="2">
        <f t="shared" si="58"/>
        <v>-0.23029046763535543</v>
      </c>
      <c r="H723" s="2" t="e">
        <f t="shared" si="59"/>
        <v>#NUM!</v>
      </c>
    </row>
    <row r="724" spans="1:8" x14ac:dyDescent="0.3">
      <c r="A724" s="2">
        <v>144320</v>
      </c>
      <c r="B724">
        <v>0.90176462202671881</v>
      </c>
      <c r="C724" s="15">
        <f t="shared" si="55"/>
        <v>1.0019606911407986</v>
      </c>
      <c r="D724" s="15">
        <f t="shared" si="56"/>
        <v>10</v>
      </c>
      <c r="E724" s="2">
        <f t="shared" si="57"/>
        <v>4.9901965442960075</v>
      </c>
      <c r="F724" s="2">
        <v>5</v>
      </c>
      <c r="G724" s="2">
        <f t="shared" si="58"/>
        <v>-9.8034557039925474E-3</v>
      </c>
      <c r="H724" s="2" t="e">
        <f t="shared" si="59"/>
        <v>#NUM!</v>
      </c>
    </row>
    <row r="725" spans="1:8" x14ac:dyDescent="0.3">
      <c r="A725" s="2">
        <v>144520</v>
      </c>
      <c r="B725">
        <v>0.91683124806781868</v>
      </c>
      <c r="C725" s="15">
        <f t="shared" si="55"/>
        <v>1.0187013867420207</v>
      </c>
      <c r="D725" s="15">
        <f t="shared" si="56"/>
        <v>10</v>
      </c>
      <c r="E725" s="2">
        <f t="shared" si="57"/>
        <v>4.9064930662898965</v>
      </c>
      <c r="F725" s="2">
        <v>5</v>
      </c>
      <c r="G725" s="2">
        <f t="shared" si="58"/>
        <v>-9.3506933710103546E-2</v>
      </c>
      <c r="H725" s="2" t="e">
        <f t="shared" si="59"/>
        <v>#NUM!</v>
      </c>
    </row>
    <row r="726" spans="1:8" x14ac:dyDescent="0.3">
      <c r="A726" s="2">
        <v>144720</v>
      </c>
      <c r="B726">
        <v>0.9325800443639265</v>
      </c>
      <c r="C726" s="15">
        <f t="shared" si="55"/>
        <v>1.0362000492932517</v>
      </c>
      <c r="D726" s="15">
        <f t="shared" si="56"/>
        <v>10</v>
      </c>
      <c r="E726" s="2">
        <f t="shared" si="57"/>
        <v>4.8189997535337419</v>
      </c>
      <c r="F726" s="2">
        <v>5</v>
      </c>
      <c r="G726" s="2">
        <f t="shared" si="58"/>
        <v>-0.18100024646625812</v>
      </c>
      <c r="H726" s="2" t="e">
        <f t="shared" si="59"/>
        <v>#NUM!</v>
      </c>
    </row>
    <row r="727" spans="1:8" x14ac:dyDescent="0.3">
      <c r="A727" s="2">
        <v>144920</v>
      </c>
      <c r="B727">
        <v>0.89997230739292811</v>
      </c>
      <c r="C727" s="15">
        <f t="shared" si="55"/>
        <v>0.99996923043658681</v>
      </c>
      <c r="D727" s="15">
        <f t="shared" si="56"/>
        <v>10</v>
      </c>
      <c r="E727" s="2">
        <f t="shared" si="57"/>
        <v>5.0001538478170655</v>
      </c>
      <c r="F727" s="2">
        <v>5</v>
      </c>
      <c r="G727" s="2">
        <f t="shared" si="58"/>
        <v>1.5384781706551109E-4</v>
      </c>
      <c r="H727" s="2">
        <f t="shared" si="59"/>
        <v>9.6958681459805387</v>
      </c>
    </row>
    <row r="728" spans="1:8" x14ac:dyDescent="0.3">
      <c r="A728" s="2">
        <v>145120</v>
      </c>
      <c r="B728">
        <v>0.93752586717239716</v>
      </c>
      <c r="C728" s="15">
        <f t="shared" si="55"/>
        <v>1.0416954079693301</v>
      </c>
      <c r="D728" s="15">
        <f t="shared" si="56"/>
        <v>10</v>
      </c>
      <c r="E728" s="2">
        <f t="shared" si="57"/>
        <v>4.7915229601533493</v>
      </c>
      <c r="F728" s="2">
        <v>5</v>
      </c>
      <c r="G728" s="2">
        <f t="shared" si="58"/>
        <v>-0.20847703984665067</v>
      </c>
      <c r="H728" s="2" t="e">
        <f t="shared" si="59"/>
        <v>#NUM!</v>
      </c>
    </row>
    <row r="729" spans="1:8" x14ac:dyDescent="0.3">
      <c r="A729" s="2">
        <v>145320</v>
      </c>
      <c r="B729">
        <v>0.96523640908144148</v>
      </c>
      <c r="C729" s="15">
        <f t="shared" si="55"/>
        <v>1.0724848989793794</v>
      </c>
      <c r="D729" s="15">
        <f t="shared" si="56"/>
        <v>10</v>
      </c>
      <c r="E729" s="2">
        <f t="shared" si="57"/>
        <v>4.6375755051031033</v>
      </c>
      <c r="F729" s="2">
        <v>5</v>
      </c>
      <c r="G729" s="2">
        <f t="shared" si="58"/>
        <v>-0.36242449489689665</v>
      </c>
      <c r="H729" s="2" t="e">
        <f t="shared" si="59"/>
        <v>#NUM!</v>
      </c>
    </row>
    <row r="730" spans="1:8" x14ac:dyDescent="0.3">
      <c r="A730" s="2">
        <v>145520</v>
      </c>
      <c r="B730">
        <v>0.89976196027888311</v>
      </c>
      <c r="C730" s="15">
        <f t="shared" si="55"/>
        <v>0.99973551142098116</v>
      </c>
      <c r="D730" s="15">
        <f t="shared" si="56"/>
        <v>10</v>
      </c>
      <c r="E730" s="2">
        <f t="shared" si="57"/>
        <v>5.001322442895094</v>
      </c>
      <c r="F730" s="2">
        <v>5</v>
      </c>
      <c r="G730" s="2">
        <f t="shared" si="58"/>
        <v>1.3224428950939782E-3</v>
      </c>
      <c r="H730" s="2">
        <f t="shared" si="59"/>
        <v>7.5448297601593772</v>
      </c>
    </row>
    <row r="731" spans="1:8" x14ac:dyDescent="0.3">
      <c r="A731" s="2">
        <v>145720</v>
      </c>
      <c r="B731">
        <v>0.91773015263140267</v>
      </c>
      <c r="C731" s="15">
        <f t="shared" si="55"/>
        <v>1.0197001695904473</v>
      </c>
      <c r="D731" s="15">
        <f t="shared" si="56"/>
        <v>10</v>
      </c>
      <c r="E731" s="2">
        <f t="shared" si="57"/>
        <v>4.901499152047764</v>
      </c>
      <c r="F731" s="2">
        <v>5</v>
      </c>
      <c r="G731" s="2">
        <f t="shared" si="58"/>
        <v>-9.8500847952236015E-2</v>
      </c>
      <c r="H731" s="2" t="e">
        <f t="shared" si="59"/>
        <v>#NUM!</v>
      </c>
    </row>
    <row r="732" spans="1:8" x14ac:dyDescent="0.3">
      <c r="A732" s="2">
        <v>145920</v>
      </c>
      <c r="B732">
        <v>0.95839509034975534</v>
      </c>
      <c r="C732" s="15">
        <f t="shared" si="55"/>
        <v>1.0648834337219504</v>
      </c>
      <c r="D732" s="15">
        <f t="shared" si="56"/>
        <v>10</v>
      </c>
      <c r="E732" s="2">
        <f t="shared" si="57"/>
        <v>4.6755828313902477</v>
      </c>
      <c r="F732" s="2">
        <v>5</v>
      </c>
      <c r="G732" s="2">
        <f t="shared" si="58"/>
        <v>-0.32441716860975234</v>
      </c>
      <c r="H732" s="2" t="e">
        <f t="shared" si="59"/>
        <v>#NUM!</v>
      </c>
    </row>
    <row r="733" spans="1:8" x14ac:dyDescent="0.3">
      <c r="A733" s="2">
        <v>146120</v>
      </c>
      <c r="B733">
        <v>0.89715794558693707</v>
      </c>
      <c r="C733" s="15">
        <f t="shared" si="55"/>
        <v>0.99684216176326335</v>
      </c>
      <c r="D733" s="15">
        <f t="shared" si="56"/>
        <v>10</v>
      </c>
      <c r="E733" s="2">
        <f t="shared" si="57"/>
        <v>5.0157891911836829</v>
      </c>
      <c r="F733" s="2">
        <v>5</v>
      </c>
      <c r="G733" s="2">
        <f t="shared" si="58"/>
        <v>1.5789191183682938E-2</v>
      </c>
      <c r="H733" s="2">
        <f t="shared" si="59"/>
        <v>5.0678732699640383</v>
      </c>
    </row>
    <row r="734" spans="1:8" x14ac:dyDescent="0.3">
      <c r="A734" s="2">
        <v>146320</v>
      </c>
      <c r="B734">
        <v>0.94129391097650605</v>
      </c>
      <c r="C734" s="15">
        <f t="shared" si="55"/>
        <v>1.0458821233072289</v>
      </c>
      <c r="D734" s="15">
        <f t="shared" si="56"/>
        <v>10</v>
      </c>
      <c r="E734" s="2">
        <f t="shared" si="57"/>
        <v>4.7705893834638555</v>
      </c>
      <c r="F734" s="2">
        <v>5</v>
      </c>
      <c r="G734" s="2">
        <f t="shared" si="58"/>
        <v>-0.22941061653614447</v>
      </c>
      <c r="H734" s="2" t="e">
        <f t="shared" si="59"/>
        <v>#NUM!</v>
      </c>
    </row>
    <row r="735" spans="1:8" x14ac:dyDescent="0.3">
      <c r="A735" s="2">
        <v>146520</v>
      </c>
      <c r="B735">
        <v>0.96138222461020129</v>
      </c>
      <c r="C735" s="15">
        <f t="shared" si="55"/>
        <v>1.0682024717891125</v>
      </c>
      <c r="D735" s="15">
        <f t="shared" si="56"/>
        <v>10</v>
      </c>
      <c r="E735" s="2">
        <f t="shared" si="57"/>
        <v>4.6589876410544377</v>
      </c>
      <c r="F735" s="2">
        <v>5</v>
      </c>
      <c r="G735" s="2">
        <f t="shared" si="58"/>
        <v>-0.34101235894556226</v>
      </c>
      <c r="H735" s="2" t="e">
        <f t="shared" si="59"/>
        <v>#NUM!</v>
      </c>
    </row>
    <row r="736" spans="1:8" x14ac:dyDescent="0.3">
      <c r="A736" s="2">
        <v>146720</v>
      </c>
      <c r="B736">
        <v>0.94713011926266366</v>
      </c>
      <c r="C736" s="15">
        <f t="shared" si="55"/>
        <v>1.0523667991807373</v>
      </c>
      <c r="D736" s="15">
        <f t="shared" si="56"/>
        <v>10</v>
      </c>
      <c r="E736" s="2">
        <f t="shared" si="57"/>
        <v>4.7381660040963141</v>
      </c>
      <c r="F736" s="2">
        <v>5</v>
      </c>
      <c r="G736" s="2">
        <f t="shared" si="58"/>
        <v>-0.26183399590368595</v>
      </c>
      <c r="H736" s="2" t="e">
        <f t="shared" si="59"/>
        <v>#NUM!</v>
      </c>
    </row>
    <row r="737" spans="1:8" x14ac:dyDescent="0.3">
      <c r="A737" s="2">
        <v>146920</v>
      </c>
      <c r="B737">
        <v>0.92766878881786241</v>
      </c>
      <c r="C737" s="15">
        <f t="shared" si="55"/>
        <v>1.0307430986865138</v>
      </c>
      <c r="D737" s="15">
        <f t="shared" si="56"/>
        <v>10</v>
      </c>
      <c r="E737" s="2">
        <f t="shared" si="57"/>
        <v>4.8462845065674305</v>
      </c>
      <c r="F737" s="2">
        <v>5</v>
      </c>
      <c r="G737" s="2">
        <f t="shared" si="58"/>
        <v>-0.15371549343256952</v>
      </c>
      <c r="H737" s="2" t="e">
        <f t="shared" si="59"/>
        <v>#NUM!</v>
      </c>
    </row>
    <row r="738" spans="1:8" x14ac:dyDescent="0.3">
      <c r="A738" s="2">
        <v>147120</v>
      </c>
      <c r="B738">
        <v>0.9212058801734514</v>
      </c>
      <c r="C738" s="15">
        <f t="shared" si="55"/>
        <v>1.0235620890816126</v>
      </c>
      <c r="D738" s="15">
        <f t="shared" si="56"/>
        <v>10</v>
      </c>
      <c r="E738" s="2">
        <f t="shared" si="57"/>
        <v>4.8821895545919372</v>
      </c>
      <c r="F738" s="2">
        <v>5</v>
      </c>
      <c r="G738" s="2">
        <f t="shared" si="58"/>
        <v>-0.11781044540806285</v>
      </c>
      <c r="H738" s="2" t="e">
        <f t="shared" si="59"/>
        <v>#NUM!</v>
      </c>
    </row>
    <row r="739" spans="1:8" x14ac:dyDescent="0.3">
      <c r="A739" s="2">
        <v>147320</v>
      </c>
      <c r="B739">
        <v>0.93585481891140909</v>
      </c>
      <c r="C739" s="15">
        <f t="shared" si="55"/>
        <v>1.0398386876793435</v>
      </c>
      <c r="D739" s="15">
        <f t="shared" si="56"/>
        <v>10</v>
      </c>
      <c r="E739" s="2">
        <f t="shared" si="57"/>
        <v>4.8008065616032827</v>
      </c>
      <c r="F739" s="2">
        <v>5</v>
      </c>
      <c r="G739" s="2">
        <f t="shared" si="58"/>
        <v>-0.19919343839671733</v>
      </c>
      <c r="H739" s="2" t="e">
        <f t="shared" si="59"/>
        <v>#NUM!</v>
      </c>
    </row>
    <row r="740" spans="1:8" x14ac:dyDescent="0.3">
      <c r="A740" s="2">
        <v>147520</v>
      </c>
      <c r="B740">
        <v>0.95014956712583154</v>
      </c>
      <c r="C740" s="15">
        <f t="shared" si="55"/>
        <v>1.0557217412509239</v>
      </c>
      <c r="D740" s="15">
        <f t="shared" si="56"/>
        <v>10</v>
      </c>
      <c r="E740" s="2">
        <f t="shared" si="57"/>
        <v>4.7213912937453806</v>
      </c>
      <c r="F740" s="2">
        <v>5</v>
      </c>
      <c r="G740" s="2">
        <f t="shared" si="58"/>
        <v>-0.27860870625461942</v>
      </c>
      <c r="H740" s="2" t="e">
        <f t="shared" si="59"/>
        <v>#NUM!</v>
      </c>
    </row>
    <row r="741" spans="1:8" x14ac:dyDescent="0.3">
      <c r="A741" s="2">
        <v>147720</v>
      </c>
      <c r="B741">
        <v>0.88325163501644466</v>
      </c>
      <c r="C741" s="15">
        <f t="shared" si="55"/>
        <v>0.98139070557382735</v>
      </c>
      <c r="D741" s="15">
        <f t="shared" si="56"/>
        <v>10</v>
      </c>
      <c r="E741" s="2">
        <f t="shared" si="57"/>
        <v>5.0930464721308635</v>
      </c>
      <c r="F741" s="2">
        <v>5</v>
      </c>
      <c r="G741" s="2">
        <f t="shared" si="58"/>
        <v>9.3046472130863478E-2</v>
      </c>
      <c r="H741" s="2">
        <f t="shared" si="59"/>
        <v>3.3093852023131722</v>
      </c>
    </row>
    <row r="742" spans="1:8" x14ac:dyDescent="0.3">
      <c r="A742" s="2">
        <v>147920</v>
      </c>
      <c r="B742">
        <v>0.9323920554694578</v>
      </c>
      <c r="C742" s="15">
        <f t="shared" si="55"/>
        <v>1.035991172743842</v>
      </c>
      <c r="D742" s="15">
        <f t="shared" si="56"/>
        <v>10</v>
      </c>
      <c r="E742" s="2">
        <f t="shared" si="57"/>
        <v>4.8200441362807904</v>
      </c>
      <c r="F742" s="2">
        <v>5</v>
      </c>
      <c r="G742" s="2">
        <f t="shared" si="58"/>
        <v>-0.17995586371920957</v>
      </c>
      <c r="H742" s="2" t="e">
        <f t="shared" si="59"/>
        <v>#NUM!</v>
      </c>
    </row>
    <row r="743" spans="1:8" x14ac:dyDescent="0.3">
      <c r="A743" s="2">
        <v>148120</v>
      </c>
      <c r="B743">
        <v>0.92889141569674094</v>
      </c>
      <c r="C743" s="15">
        <f t="shared" si="55"/>
        <v>1.0321015729963787</v>
      </c>
      <c r="D743" s="15">
        <f t="shared" si="56"/>
        <v>10</v>
      </c>
      <c r="E743" s="2">
        <f t="shared" si="57"/>
        <v>4.8394921350181068</v>
      </c>
      <c r="F743" s="2">
        <v>5</v>
      </c>
      <c r="G743" s="2">
        <f t="shared" si="58"/>
        <v>-0.16050786498189318</v>
      </c>
      <c r="H743" s="2" t="e">
        <f t="shared" si="59"/>
        <v>#NUM!</v>
      </c>
    </row>
    <row r="744" spans="1:8" x14ac:dyDescent="0.3">
      <c r="A744" s="2">
        <v>148320</v>
      </c>
      <c r="B744">
        <v>0.91317974126345791</v>
      </c>
      <c r="C744" s="15">
        <f t="shared" si="55"/>
        <v>1.0146441569593976</v>
      </c>
      <c r="D744" s="15">
        <f t="shared" si="56"/>
        <v>10</v>
      </c>
      <c r="E744" s="2">
        <f t="shared" si="57"/>
        <v>4.9267792152030125</v>
      </c>
      <c r="F744" s="2">
        <v>5</v>
      </c>
      <c r="G744" s="2">
        <f t="shared" si="58"/>
        <v>-7.3220784796987459E-2</v>
      </c>
      <c r="H744" s="2" t="e">
        <f t="shared" si="59"/>
        <v>#NUM!</v>
      </c>
    </row>
    <row r="745" spans="1:8" x14ac:dyDescent="0.3">
      <c r="A745" s="2">
        <v>148520</v>
      </c>
      <c r="B745">
        <v>0.93223534488515802</v>
      </c>
      <c r="C745" s="15">
        <f t="shared" si="55"/>
        <v>1.0358170498723978</v>
      </c>
      <c r="D745" s="15">
        <f t="shared" si="56"/>
        <v>10</v>
      </c>
      <c r="E745" s="2">
        <f t="shared" si="57"/>
        <v>4.8209147506380114</v>
      </c>
      <c r="F745" s="2">
        <v>5</v>
      </c>
      <c r="G745" s="2">
        <f t="shared" si="58"/>
        <v>-0.17908524936198855</v>
      </c>
      <c r="H745" s="2" t="e">
        <f t="shared" si="59"/>
        <v>#NUM!</v>
      </c>
    </row>
    <row r="746" spans="1:8" x14ac:dyDescent="0.3">
      <c r="A746" s="2">
        <v>148720</v>
      </c>
      <c r="B746">
        <v>0.90624069317843403</v>
      </c>
      <c r="C746" s="15">
        <f t="shared" si="55"/>
        <v>1.0069341035315933</v>
      </c>
      <c r="D746" s="15">
        <f t="shared" si="56"/>
        <v>10</v>
      </c>
      <c r="E746" s="2">
        <f t="shared" si="57"/>
        <v>4.9653294823420335</v>
      </c>
      <c r="F746" s="2">
        <v>5</v>
      </c>
      <c r="G746" s="2">
        <f t="shared" si="58"/>
        <v>-3.4670517657966471E-2</v>
      </c>
      <c r="H746" s="2" t="e">
        <f t="shared" si="59"/>
        <v>#NUM!</v>
      </c>
    </row>
    <row r="747" spans="1:8" x14ac:dyDescent="0.3">
      <c r="A747" s="2">
        <v>148920</v>
      </c>
      <c r="B747">
        <v>0.94331213511259382</v>
      </c>
      <c r="C747" s="15">
        <f t="shared" si="55"/>
        <v>1.0481245945695488</v>
      </c>
      <c r="D747" s="15">
        <f t="shared" si="56"/>
        <v>10</v>
      </c>
      <c r="E747" s="2">
        <f t="shared" si="57"/>
        <v>4.7593770271522562</v>
      </c>
      <c r="F747" s="2">
        <v>5</v>
      </c>
      <c r="G747" s="2">
        <f t="shared" si="58"/>
        <v>-0.24062297284774381</v>
      </c>
      <c r="H747" s="2" t="e">
        <f t="shared" si="59"/>
        <v>#NUM!</v>
      </c>
    </row>
    <row r="748" spans="1:8" x14ac:dyDescent="0.3">
      <c r="A748" s="2">
        <v>149120</v>
      </c>
      <c r="B748">
        <v>0.90459175645977463</v>
      </c>
      <c r="C748" s="15">
        <f t="shared" si="55"/>
        <v>1.0051019516219717</v>
      </c>
      <c r="D748" s="15">
        <f t="shared" si="56"/>
        <v>10</v>
      </c>
      <c r="E748" s="2">
        <f t="shared" si="57"/>
        <v>4.9744902418901411</v>
      </c>
      <c r="F748" s="2">
        <v>5</v>
      </c>
      <c r="G748" s="2">
        <f t="shared" si="58"/>
        <v>-2.5509758109858893E-2</v>
      </c>
      <c r="H748" s="2" t="e">
        <f t="shared" si="59"/>
        <v>#NUM!</v>
      </c>
    </row>
    <row r="749" spans="1:8" x14ac:dyDescent="0.3">
      <c r="A749" s="2">
        <v>149320</v>
      </c>
      <c r="B749">
        <v>0.93137556521311993</v>
      </c>
      <c r="C749" s="15">
        <f t="shared" si="55"/>
        <v>1.0348617391256887</v>
      </c>
      <c r="D749" s="15">
        <f t="shared" si="56"/>
        <v>10</v>
      </c>
      <c r="E749" s="2">
        <f t="shared" si="57"/>
        <v>4.8256913043715564</v>
      </c>
      <c r="F749" s="2">
        <v>5</v>
      </c>
      <c r="G749" s="2">
        <f t="shared" si="58"/>
        <v>-0.17430869562844364</v>
      </c>
      <c r="H749" s="2" t="e">
        <f t="shared" si="59"/>
        <v>#NUM!</v>
      </c>
    </row>
    <row r="750" spans="1:8" x14ac:dyDescent="0.3">
      <c r="A750" s="2">
        <v>149520</v>
      </c>
      <c r="B750">
        <v>0.94021041827046437</v>
      </c>
      <c r="C750" s="15">
        <f t="shared" si="55"/>
        <v>1.0446782425227381</v>
      </c>
      <c r="D750" s="15">
        <f t="shared" si="56"/>
        <v>10</v>
      </c>
      <c r="E750" s="2">
        <f t="shared" si="57"/>
        <v>4.7766087873863095</v>
      </c>
      <c r="F750" s="2">
        <v>5</v>
      </c>
      <c r="G750" s="2">
        <f t="shared" si="58"/>
        <v>-0.22339121261369055</v>
      </c>
      <c r="H750" s="2" t="e">
        <f t="shared" si="59"/>
        <v>#NUM!</v>
      </c>
    </row>
    <row r="751" spans="1:8" x14ac:dyDescent="0.3">
      <c r="A751" s="2">
        <v>149720</v>
      </c>
      <c r="B751">
        <v>0.94301772234985226</v>
      </c>
      <c r="C751" s="15">
        <f t="shared" si="55"/>
        <v>1.0477974692776135</v>
      </c>
      <c r="D751" s="15">
        <f t="shared" si="56"/>
        <v>10</v>
      </c>
      <c r="E751" s="2">
        <f t="shared" si="57"/>
        <v>4.7610126536119326</v>
      </c>
      <c r="F751" s="2">
        <v>5</v>
      </c>
      <c r="G751" s="2">
        <f t="shared" si="58"/>
        <v>-0.2389873463880674</v>
      </c>
      <c r="H751" s="2" t="e">
        <f t="shared" si="59"/>
        <v>#NUM!</v>
      </c>
    </row>
    <row r="752" spans="1:8" x14ac:dyDescent="0.3">
      <c r="A752" s="2">
        <v>149920</v>
      </c>
      <c r="B752">
        <v>0.90078482816619132</v>
      </c>
      <c r="C752" s="15">
        <f t="shared" si="55"/>
        <v>1.0008720312957682</v>
      </c>
      <c r="D752" s="15">
        <f t="shared" si="56"/>
        <v>10</v>
      </c>
      <c r="E752" s="2">
        <f t="shared" si="57"/>
        <v>4.9956398435211593</v>
      </c>
      <c r="F752" s="2">
        <v>5</v>
      </c>
      <c r="G752" s="2">
        <f t="shared" si="58"/>
        <v>-4.3601564788406932E-3</v>
      </c>
      <c r="H752" s="2" t="e">
        <f t="shared" si="59"/>
        <v>#NUM!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2022-05-24T15:34:55Z</dcterms:modified>
</cp:coreProperties>
</file>