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lexa\Documents\NewcastlePhD\SpecificityChapter\ReactionRateKValueSpreadsheets\"/>
    </mc:Choice>
  </mc:AlternateContent>
  <xr:revisionPtr revIDLastSave="0" documentId="13_ncr:1_{7920F86B-6DE7-4530-92FE-0DD4A8355696}" xr6:coauthVersionLast="47" xr6:coauthVersionMax="47" xr10:uidLastSave="{00000000-0000-0000-0000-000000000000}"/>
  <bookViews>
    <workbookView xWindow="-108" yWindow="-108" windowWidth="23256" windowHeight="12576" xr2:uid="{52A5A8CA-54FA-4C0D-A752-F3D59DDB8A55}"/>
  </bookViews>
  <sheets>
    <sheet name="Normalised0.90x10" sheetId="5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M3" i="5" l="1"/>
  <c r="L3" i="5"/>
  <c r="K3" i="5"/>
  <c r="J3" i="5"/>
  <c r="D2" i="5" l="1"/>
  <c r="D752" i="5"/>
  <c r="C752" i="5"/>
  <c r="G752" i="5" s="1"/>
  <c r="D751" i="5"/>
  <c r="C751" i="5"/>
  <c r="G751" i="5" s="1"/>
  <c r="D750" i="5"/>
  <c r="C750" i="5"/>
  <c r="G750" i="5" s="1"/>
  <c r="D749" i="5"/>
  <c r="C749" i="5"/>
  <c r="E749" i="5" s="1"/>
  <c r="D748" i="5"/>
  <c r="C748" i="5"/>
  <c r="G748" i="5" s="1"/>
  <c r="D747" i="5"/>
  <c r="C747" i="5"/>
  <c r="D746" i="5"/>
  <c r="C746" i="5"/>
  <c r="G746" i="5" s="1"/>
  <c r="D745" i="5"/>
  <c r="C745" i="5"/>
  <c r="D744" i="5"/>
  <c r="C744" i="5"/>
  <c r="G744" i="5" s="1"/>
  <c r="D743" i="5"/>
  <c r="C743" i="5"/>
  <c r="G743" i="5" s="1"/>
  <c r="D742" i="5"/>
  <c r="C742" i="5"/>
  <c r="G742" i="5" s="1"/>
  <c r="D741" i="5"/>
  <c r="C741" i="5"/>
  <c r="E741" i="5" s="1"/>
  <c r="D740" i="5"/>
  <c r="C740" i="5"/>
  <c r="G740" i="5" s="1"/>
  <c r="D739" i="5"/>
  <c r="C739" i="5"/>
  <c r="D738" i="5"/>
  <c r="C738" i="5"/>
  <c r="G738" i="5" s="1"/>
  <c r="D737" i="5"/>
  <c r="C737" i="5"/>
  <c r="D736" i="5"/>
  <c r="C736" i="5"/>
  <c r="G736" i="5" s="1"/>
  <c r="D735" i="5"/>
  <c r="C735" i="5"/>
  <c r="G735" i="5" s="1"/>
  <c r="D734" i="5"/>
  <c r="C734" i="5"/>
  <c r="G734" i="5" s="1"/>
  <c r="D733" i="5"/>
  <c r="C733" i="5"/>
  <c r="G733" i="5" s="1"/>
  <c r="D732" i="5"/>
  <c r="C732" i="5"/>
  <c r="G732" i="5" s="1"/>
  <c r="D731" i="5"/>
  <c r="C731" i="5"/>
  <c r="G731" i="5" s="1"/>
  <c r="D730" i="5"/>
  <c r="C730" i="5"/>
  <c r="G730" i="5" s="1"/>
  <c r="D729" i="5"/>
  <c r="C729" i="5"/>
  <c r="D728" i="5"/>
  <c r="C728" i="5"/>
  <c r="G728" i="5" s="1"/>
  <c r="D727" i="5"/>
  <c r="C727" i="5"/>
  <c r="G727" i="5" s="1"/>
  <c r="D726" i="5"/>
  <c r="C726" i="5"/>
  <c r="G726" i="5" s="1"/>
  <c r="D725" i="5"/>
  <c r="C725" i="5"/>
  <c r="G725" i="5" s="1"/>
  <c r="D724" i="5"/>
  <c r="C724" i="5"/>
  <c r="G724" i="5" s="1"/>
  <c r="D723" i="5"/>
  <c r="C723" i="5"/>
  <c r="G723" i="5" s="1"/>
  <c r="D722" i="5"/>
  <c r="C722" i="5"/>
  <c r="G722" i="5" s="1"/>
  <c r="D721" i="5"/>
  <c r="C721" i="5"/>
  <c r="D720" i="5"/>
  <c r="C720" i="5"/>
  <c r="G720" i="5" s="1"/>
  <c r="D719" i="5"/>
  <c r="C719" i="5"/>
  <c r="G719" i="5" s="1"/>
  <c r="D718" i="5"/>
  <c r="C718" i="5"/>
  <c r="G718" i="5" s="1"/>
  <c r="D717" i="5"/>
  <c r="C717" i="5"/>
  <c r="G717" i="5" s="1"/>
  <c r="D716" i="5"/>
  <c r="C716" i="5"/>
  <c r="G716" i="5" s="1"/>
  <c r="D715" i="5"/>
  <c r="C715" i="5"/>
  <c r="G715" i="5" s="1"/>
  <c r="D714" i="5"/>
  <c r="C714" i="5"/>
  <c r="D713" i="5"/>
  <c r="C713" i="5"/>
  <c r="D712" i="5"/>
  <c r="C712" i="5"/>
  <c r="G712" i="5" s="1"/>
  <c r="D711" i="5"/>
  <c r="C711" i="5"/>
  <c r="D710" i="5"/>
  <c r="C710" i="5"/>
  <c r="G710" i="5" s="1"/>
  <c r="D709" i="5"/>
  <c r="C709" i="5"/>
  <c r="D708" i="5"/>
  <c r="C708" i="5"/>
  <c r="G708" i="5" s="1"/>
  <c r="D707" i="5"/>
  <c r="C707" i="5"/>
  <c r="G707" i="5" s="1"/>
  <c r="D706" i="5"/>
  <c r="C706" i="5"/>
  <c r="D705" i="5"/>
  <c r="C705" i="5"/>
  <c r="D704" i="5"/>
  <c r="C704" i="5"/>
  <c r="G704" i="5" s="1"/>
  <c r="D703" i="5"/>
  <c r="C703" i="5"/>
  <c r="D702" i="5"/>
  <c r="C702" i="5"/>
  <c r="G702" i="5" s="1"/>
  <c r="D701" i="5"/>
  <c r="C701" i="5"/>
  <c r="D700" i="5"/>
  <c r="C700" i="5"/>
  <c r="G700" i="5" s="1"/>
  <c r="D699" i="5"/>
  <c r="C699" i="5"/>
  <c r="G699" i="5" s="1"/>
  <c r="D698" i="5"/>
  <c r="C698" i="5"/>
  <c r="G698" i="5" s="1"/>
  <c r="D697" i="5"/>
  <c r="C697" i="5"/>
  <c r="D696" i="5"/>
  <c r="C696" i="5"/>
  <c r="G696" i="5" s="1"/>
  <c r="D695" i="5"/>
  <c r="C695" i="5"/>
  <c r="G695" i="5" s="1"/>
  <c r="D694" i="5"/>
  <c r="C694" i="5"/>
  <c r="G694" i="5" s="1"/>
  <c r="D693" i="5"/>
  <c r="C693" i="5"/>
  <c r="E693" i="5" s="1"/>
  <c r="D692" i="5"/>
  <c r="C692" i="5"/>
  <c r="G692" i="5" s="1"/>
  <c r="D691" i="5"/>
  <c r="C691" i="5"/>
  <c r="G691" i="5" s="1"/>
  <c r="D690" i="5"/>
  <c r="C690" i="5"/>
  <c r="G690" i="5" s="1"/>
  <c r="D689" i="5"/>
  <c r="C689" i="5"/>
  <c r="D688" i="5"/>
  <c r="C688" i="5"/>
  <c r="G688" i="5" s="1"/>
  <c r="D687" i="5"/>
  <c r="C687" i="5"/>
  <c r="G687" i="5" s="1"/>
  <c r="D686" i="5"/>
  <c r="C686" i="5"/>
  <c r="G686" i="5" s="1"/>
  <c r="D685" i="5"/>
  <c r="C685" i="5"/>
  <c r="D684" i="5"/>
  <c r="C684" i="5"/>
  <c r="G684" i="5" s="1"/>
  <c r="D683" i="5"/>
  <c r="C683" i="5"/>
  <c r="G683" i="5" s="1"/>
  <c r="D682" i="5"/>
  <c r="C682" i="5"/>
  <c r="G682" i="5" s="1"/>
  <c r="D681" i="5"/>
  <c r="C681" i="5"/>
  <c r="D680" i="5"/>
  <c r="C680" i="5"/>
  <c r="G680" i="5" s="1"/>
  <c r="D679" i="5"/>
  <c r="C679" i="5"/>
  <c r="G679" i="5" s="1"/>
  <c r="D678" i="5"/>
  <c r="C678" i="5"/>
  <c r="G678" i="5" s="1"/>
  <c r="D677" i="5"/>
  <c r="C677" i="5"/>
  <c r="D676" i="5"/>
  <c r="C676" i="5"/>
  <c r="G676" i="5" s="1"/>
  <c r="D675" i="5"/>
  <c r="C675" i="5"/>
  <c r="D674" i="5"/>
  <c r="C674" i="5"/>
  <c r="D673" i="5"/>
  <c r="C673" i="5"/>
  <c r="D672" i="5"/>
  <c r="C672" i="5"/>
  <c r="G672" i="5" s="1"/>
  <c r="D671" i="5"/>
  <c r="C671" i="5"/>
  <c r="G671" i="5" s="1"/>
  <c r="D670" i="5"/>
  <c r="C670" i="5"/>
  <c r="G670" i="5" s="1"/>
  <c r="D669" i="5"/>
  <c r="C669" i="5"/>
  <c r="E669" i="5" s="1"/>
  <c r="D668" i="5"/>
  <c r="C668" i="5"/>
  <c r="G668" i="5" s="1"/>
  <c r="D667" i="5"/>
  <c r="C667" i="5"/>
  <c r="G667" i="5" s="1"/>
  <c r="D666" i="5"/>
  <c r="C666" i="5"/>
  <c r="G666" i="5" s="1"/>
  <c r="D665" i="5"/>
  <c r="C665" i="5"/>
  <c r="D664" i="5"/>
  <c r="C664" i="5"/>
  <c r="G664" i="5" s="1"/>
  <c r="D663" i="5"/>
  <c r="C663" i="5"/>
  <c r="D662" i="5"/>
  <c r="C662" i="5"/>
  <c r="G662" i="5" s="1"/>
  <c r="D661" i="5"/>
  <c r="C661" i="5"/>
  <c r="E661" i="5" s="1"/>
  <c r="D660" i="5"/>
  <c r="C660" i="5"/>
  <c r="G660" i="5" s="1"/>
  <c r="D659" i="5"/>
  <c r="C659" i="5"/>
  <c r="G659" i="5" s="1"/>
  <c r="D658" i="5"/>
  <c r="C658" i="5"/>
  <c r="G658" i="5" s="1"/>
  <c r="D657" i="5"/>
  <c r="C657" i="5"/>
  <c r="D656" i="5"/>
  <c r="C656" i="5"/>
  <c r="G656" i="5" s="1"/>
  <c r="D655" i="5"/>
  <c r="C655" i="5"/>
  <c r="G655" i="5" s="1"/>
  <c r="D654" i="5"/>
  <c r="C654" i="5"/>
  <c r="G654" i="5" s="1"/>
  <c r="D653" i="5"/>
  <c r="C653" i="5"/>
  <c r="D652" i="5"/>
  <c r="C652" i="5"/>
  <c r="G652" i="5" s="1"/>
  <c r="D651" i="5"/>
  <c r="C651" i="5"/>
  <c r="D650" i="5"/>
  <c r="C650" i="5"/>
  <c r="D649" i="5"/>
  <c r="C649" i="5"/>
  <c r="D648" i="5"/>
  <c r="C648" i="5"/>
  <c r="G648" i="5" s="1"/>
  <c r="D647" i="5"/>
  <c r="C647" i="5"/>
  <c r="D646" i="5"/>
  <c r="C646" i="5"/>
  <c r="G646" i="5" s="1"/>
  <c r="D645" i="5"/>
  <c r="C645" i="5"/>
  <c r="D644" i="5"/>
  <c r="C644" i="5"/>
  <c r="G644" i="5" s="1"/>
  <c r="D643" i="5"/>
  <c r="C643" i="5"/>
  <c r="D642" i="5"/>
  <c r="C642" i="5"/>
  <c r="D641" i="5"/>
  <c r="C641" i="5"/>
  <c r="D640" i="5"/>
  <c r="C640" i="5"/>
  <c r="G640" i="5" s="1"/>
  <c r="D639" i="5"/>
  <c r="C639" i="5"/>
  <c r="G639" i="5" s="1"/>
  <c r="D638" i="5"/>
  <c r="C638" i="5"/>
  <c r="G638" i="5" s="1"/>
  <c r="D637" i="5"/>
  <c r="C637" i="5"/>
  <c r="G637" i="5" s="1"/>
  <c r="D636" i="5"/>
  <c r="C636" i="5"/>
  <c r="G636" i="5" s="1"/>
  <c r="D635" i="5"/>
  <c r="C635" i="5"/>
  <c r="D634" i="5"/>
  <c r="C634" i="5"/>
  <c r="E634" i="5" s="1"/>
  <c r="D633" i="5"/>
  <c r="C633" i="5"/>
  <c r="D632" i="5"/>
  <c r="C632" i="5"/>
  <c r="G632" i="5" s="1"/>
  <c r="D631" i="5"/>
  <c r="C631" i="5"/>
  <c r="D630" i="5"/>
  <c r="C630" i="5"/>
  <c r="G630" i="5" s="1"/>
  <c r="D629" i="5"/>
  <c r="C629" i="5"/>
  <c r="D628" i="5"/>
  <c r="C628" i="5"/>
  <c r="G628" i="5" s="1"/>
  <c r="D627" i="5"/>
  <c r="C627" i="5"/>
  <c r="D626" i="5"/>
  <c r="C626" i="5"/>
  <c r="D625" i="5"/>
  <c r="C625" i="5"/>
  <c r="D624" i="5"/>
  <c r="C624" i="5"/>
  <c r="G624" i="5" s="1"/>
  <c r="D623" i="5"/>
  <c r="C623" i="5"/>
  <c r="D622" i="5"/>
  <c r="C622" i="5"/>
  <c r="G622" i="5" s="1"/>
  <c r="D621" i="5"/>
  <c r="C621" i="5"/>
  <c r="E621" i="5" s="1"/>
  <c r="D620" i="5"/>
  <c r="C620" i="5"/>
  <c r="G620" i="5" s="1"/>
  <c r="D619" i="5"/>
  <c r="C619" i="5"/>
  <c r="D618" i="5"/>
  <c r="C618" i="5"/>
  <c r="D617" i="5"/>
  <c r="C617" i="5"/>
  <c r="D616" i="5"/>
  <c r="C616" i="5"/>
  <c r="G616" i="5" s="1"/>
  <c r="D615" i="5"/>
  <c r="C615" i="5"/>
  <c r="G615" i="5" s="1"/>
  <c r="D614" i="5"/>
  <c r="C614" i="5"/>
  <c r="G614" i="5" s="1"/>
  <c r="D613" i="5"/>
  <c r="C613" i="5"/>
  <c r="E613" i="5" s="1"/>
  <c r="D612" i="5"/>
  <c r="C612" i="5"/>
  <c r="G612" i="5" s="1"/>
  <c r="D611" i="5"/>
  <c r="C611" i="5"/>
  <c r="G611" i="5" s="1"/>
  <c r="D610" i="5"/>
  <c r="C610" i="5"/>
  <c r="G610" i="5" s="1"/>
  <c r="D609" i="5"/>
  <c r="C609" i="5"/>
  <c r="D608" i="5"/>
  <c r="C608" i="5"/>
  <c r="G608" i="5" s="1"/>
  <c r="D607" i="5"/>
  <c r="C607" i="5"/>
  <c r="D606" i="5"/>
  <c r="C606" i="5"/>
  <c r="G606" i="5" s="1"/>
  <c r="D605" i="5"/>
  <c r="C605" i="5"/>
  <c r="E605" i="5" s="1"/>
  <c r="D604" i="5"/>
  <c r="C604" i="5"/>
  <c r="G604" i="5" s="1"/>
  <c r="D603" i="5"/>
  <c r="C603" i="5"/>
  <c r="G603" i="5" s="1"/>
  <c r="D602" i="5"/>
  <c r="C602" i="5"/>
  <c r="G602" i="5" s="1"/>
  <c r="D601" i="5"/>
  <c r="C601" i="5"/>
  <c r="D600" i="5"/>
  <c r="C600" i="5"/>
  <c r="G600" i="5" s="1"/>
  <c r="D599" i="5"/>
  <c r="C599" i="5"/>
  <c r="G599" i="5" s="1"/>
  <c r="D598" i="5"/>
  <c r="C598" i="5"/>
  <c r="G598" i="5" s="1"/>
  <c r="D597" i="5"/>
  <c r="C597" i="5"/>
  <c r="G597" i="5" s="1"/>
  <c r="D596" i="5"/>
  <c r="C596" i="5"/>
  <c r="G596" i="5" s="1"/>
  <c r="D595" i="5"/>
  <c r="C595" i="5"/>
  <c r="D594" i="5"/>
  <c r="C594" i="5"/>
  <c r="E594" i="5" s="1"/>
  <c r="D593" i="5"/>
  <c r="C593" i="5"/>
  <c r="D592" i="5"/>
  <c r="C592" i="5"/>
  <c r="G592" i="5" s="1"/>
  <c r="D591" i="5"/>
  <c r="C591" i="5"/>
  <c r="D590" i="5"/>
  <c r="C590" i="5"/>
  <c r="G590" i="5" s="1"/>
  <c r="D589" i="5"/>
  <c r="C589" i="5"/>
  <c r="E589" i="5" s="1"/>
  <c r="D588" i="5"/>
  <c r="C588" i="5"/>
  <c r="G588" i="5" s="1"/>
  <c r="D587" i="5"/>
  <c r="C587" i="5"/>
  <c r="G587" i="5" s="1"/>
  <c r="D586" i="5"/>
  <c r="C586" i="5"/>
  <c r="G586" i="5" s="1"/>
  <c r="D585" i="5"/>
  <c r="C585" i="5"/>
  <c r="G585" i="5" s="1"/>
  <c r="D584" i="5"/>
  <c r="C584" i="5"/>
  <c r="G584" i="5" s="1"/>
  <c r="D583" i="5"/>
  <c r="C583" i="5"/>
  <c r="G583" i="5" s="1"/>
  <c r="D582" i="5"/>
  <c r="C582" i="5"/>
  <c r="G582" i="5" s="1"/>
  <c r="D581" i="5"/>
  <c r="C581" i="5"/>
  <c r="D580" i="5"/>
  <c r="C580" i="5"/>
  <c r="G580" i="5" s="1"/>
  <c r="D579" i="5"/>
  <c r="C579" i="5"/>
  <c r="G579" i="5" s="1"/>
  <c r="D578" i="5"/>
  <c r="C578" i="5"/>
  <c r="G578" i="5" s="1"/>
  <c r="D577" i="5"/>
  <c r="C577" i="5"/>
  <c r="G577" i="5" s="1"/>
  <c r="D576" i="5"/>
  <c r="C576" i="5"/>
  <c r="G576" i="5" s="1"/>
  <c r="D575" i="5"/>
  <c r="C575" i="5"/>
  <c r="G575" i="5" s="1"/>
  <c r="D574" i="5"/>
  <c r="C574" i="5"/>
  <c r="G574" i="5" s="1"/>
  <c r="D573" i="5"/>
  <c r="C573" i="5"/>
  <c r="E573" i="5" s="1"/>
  <c r="D572" i="5"/>
  <c r="C572" i="5"/>
  <c r="G572" i="5" s="1"/>
  <c r="D571" i="5"/>
  <c r="C571" i="5"/>
  <c r="G571" i="5" s="1"/>
  <c r="D570" i="5"/>
  <c r="C570" i="5"/>
  <c r="G570" i="5" s="1"/>
  <c r="D569" i="5"/>
  <c r="C569" i="5"/>
  <c r="D568" i="5"/>
  <c r="C568" i="5"/>
  <c r="G568" i="5" s="1"/>
  <c r="D567" i="5"/>
  <c r="C567" i="5"/>
  <c r="G567" i="5" s="1"/>
  <c r="D566" i="5"/>
  <c r="C566" i="5"/>
  <c r="G566" i="5" s="1"/>
  <c r="D565" i="5"/>
  <c r="C565" i="5"/>
  <c r="D564" i="5"/>
  <c r="C564" i="5"/>
  <c r="G564" i="5" s="1"/>
  <c r="D563" i="5"/>
  <c r="C563" i="5"/>
  <c r="D562" i="5"/>
  <c r="C562" i="5"/>
  <c r="D561" i="5"/>
  <c r="C561" i="5"/>
  <c r="D560" i="5"/>
  <c r="C560" i="5"/>
  <c r="G560" i="5" s="1"/>
  <c r="D559" i="5"/>
  <c r="C559" i="5"/>
  <c r="G559" i="5" s="1"/>
  <c r="D558" i="5"/>
  <c r="C558" i="5"/>
  <c r="G558" i="5" s="1"/>
  <c r="D557" i="5"/>
  <c r="C557" i="5"/>
  <c r="E557" i="5" s="1"/>
  <c r="D556" i="5"/>
  <c r="C556" i="5"/>
  <c r="G556" i="5" s="1"/>
  <c r="D555" i="5"/>
  <c r="C555" i="5"/>
  <c r="D554" i="5"/>
  <c r="C554" i="5"/>
  <c r="D553" i="5"/>
  <c r="C553" i="5"/>
  <c r="D552" i="5"/>
  <c r="C552" i="5"/>
  <c r="G552" i="5" s="1"/>
  <c r="D551" i="5"/>
  <c r="C551" i="5"/>
  <c r="G551" i="5" s="1"/>
  <c r="D550" i="5"/>
  <c r="C550" i="5"/>
  <c r="G550" i="5" s="1"/>
  <c r="D549" i="5"/>
  <c r="C549" i="5"/>
  <c r="D548" i="5"/>
  <c r="C548" i="5"/>
  <c r="G548" i="5" s="1"/>
  <c r="D547" i="5"/>
  <c r="C547" i="5"/>
  <c r="D546" i="5"/>
  <c r="C546" i="5"/>
  <c r="E546" i="5" s="1"/>
  <c r="D545" i="5"/>
  <c r="C545" i="5"/>
  <c r="D544" i="5"/>
  <c r="C544" i="5"/>
  <c r="G544" i="5" s="1"/>
  <c r="D543" i="5"/>
  <c r="C543" i="5"/>
  <c r="D542" i="5"/>
  <c r="C542" i="5"/>
  <c r="G542" i="5" s="1"/>
  <c r="D541" i="5"/>
  <c r="C541" i="5"/>
  <c r="G541" i="5" s="1"/>
  <c r="D540" i="5"/>
  <c r="C540" i="5"/>
  <c r="G540" i="5" s="1"/>
  <c r="D539" i="5"/>
  <c r="C539" i="5"/>
  <c r="D538" i="5"/>
  <c r="C538" i="5"/>
  <c r="E538" i="5" s="1"/>
  <c r="D537" i="5"/>
  <c r="C537" i="5"/>
  <c r="G537" i="5" s="1"/>
  <c r="D536" i="5"/>
  <c r="C536" i="5"/>
  <c r="G536" i="5" s="1"/>
  <c r="D535" i="5"/>
  <c r="C535" i="5"/>
  <c r="G535" i="5" s="1"/>
  <c r="D534" i="5"/>
  <c r="C534" i="5"/>
  <c r="G534" i="5" s="1"/>
  <c r="D533" i="5"/>
  <c r="C533" i="5"/>
  <c r="D532" i="5"/>
  <c r="C532" i="5"/>
  <c r="G532" i="5" s="1"/>
  <c r="D531" i="5"/>
  <c r="C531" i="5"/>
  <c r="G531" i="5" s="1"/>
  <c r="D530" i="5"/>
  <c r="C530" i="5"/>
  <c r="G530" i="5" s="1"/>
  <c r="D529" i="5"/>
  <c r="C529" i="5"/>
  <c r="G529" i="5" s="1"/>
  <c r="D528" i="5"/>
  <c r="C528" i="5"/>
  <c r="G528" i="5" s="1"/>
  <c r="D527" i="5"/>
  <c r="C527" i="5"/>
  <c r="D526" i="5"/>
  <c r="C526" i="5"/>
  <c r="G526" i="5" s="1"/>
  <c r="D525" i="5"/>
  <c r="C525" i="5"/>
  <c r="G525" i="5" s="1"/>
  <c r="D524" i="5"/>
  <c r="C524" i="5"/>
  <c r="G524" i="5" s="1"/>
  <c r="D523" i="5"/>
  <c r="C523" i="5"/>
  <c r="G523" i="5" s="1"/>
  <c r="D522" i="5"/>
  <c r="C522" i="5"/>
  <c r="E522" i="5" s="1"/>
  <c r="D521" i="5"/>
  <c r="C521" i="5"/>
  <c r="E521" i="5" s="1"/>
  <c r="D520" i="5"/>
  <c r="C520" i="5"/>
  <c r="D519" i="5"/>
  <c r="C519" i="5"/>
  <c r="D518" i="5"/>
  <c r="C518" i="5"/>
  <c r="G518" i="5" s="1"/>
  <c r="D517" i="5"/>
  <c r="C517" i="5"/>
  <c r="G517" i="5" s="1"/>
  <c r="D516" i="5"/>
  <c r="C516" i="5"/>
  <c r="G516" i="5" s="1"/>
  <c r="D515" i="5"/>
  <c r="C515" i="5"/>
  <c r="G515" i="5" s="1"/>
  <c r="D514" i="5"/>
  <c r="C514" i="5"/>
  <c r="G514" i="5" s="1"/>
  <c r="D513" i="5"/>
  <c r="C513" i="5"/>
  <c r="D512" i="5"/>
  <c r="C512" i="5"/>
  <c r="D511" i="5"/>
  <c r="C511" i="5"/>
  <c r="G511" i="5" s="1"/>
  <c r="D510" i="5"/>
  <c r="C510" i="5"/>
  <c r="G510" i="5" s="1"/>
  <c r="D509" i="5"/>
  <c r="C509" i="5"/>
  <c r="D508" i="5"/>
  <c r="C508" i="5"/>
  <c r="G508" i="5" s="1"/>
  <c r="D507" i="5"/>
  <c r="C507" i="5"/>
  <c r="G507" i="5" s="1"/>
  <c r="D506" i="5"/>
  <c r="C506" i="5"/>
  <c r="G506" i="5" s="1"/>
  <c r="D505" i="5"/>
  <c r="C505" i="5"/>
  <c r="D504" i="5"/>
  <c r="C504" i="5"/>
  <c r="D503" i="5"/>
  <c r="C503" i="5"/>
  <c r="G503" i="5" s="1"/>
  <c r="D502" i="5"/>
  <c r="C502" i="5"/>
  <c r="D501" i="5"/>
  <c r="C501" i="5"/>
  <c r="G501" i="5" s="1"/>
  <c r="D500" i="5"/>
  <c r="C500" i="5"/>
  <c r="G500" i="5" s="1"/>
  <c r="D499" i="5"/>
  <c r="C499" i="5"/>
  <c r="G499" i="5" s="1"/>
  <c r="D498" i="5"/>
  <c r="C498" i="5"/>
  <c r="E498" i="5" s="1"/>
  <c r="D497" i="5"/>
  <c r="C497" i="5"/>
  <c r="D496" i="5"/>
  <c r="C496" i="5"/>
  <c r="D495" i="5"/>
  <c r="C495" i="5"/>
  <c r="D494" i="5"/>
  <c r="C494" i="5"/>
  <c r="G494" i="5" s="1"/>
  <c r="D493" i="5"/>
  <c r="C493" i="5"/>
  <c r="G493" i="5" s="1"/>
  <c r="D492" i="5"/>
  <c r="C492" i="5"/>
  <c r="G492" i="5" s="1"/>
  <c r="D491" i="5"/>
  <c r="C491" i="5"/>
  <c r="G491" i="5" s="1"/>
  <c r="D490" i="5"/>
  <c r="C490" i="5"/>
  <c r="G490" i="5" s="1"/>
  <c r="D489" i="5"/>
  <c r="C489" i="5"/>
  <c r="E489" i="5" s="1"/>
  <c r="D488" i="5"/>
  <c r="C488" i="5"/>
  <c r="D487" i="5"/>
  <c r="C487" i="5"/>
  <c r="D486" i="5"/>
  <c r="C486" i="5"/>
  <c r="G486" i="5" s="1"/>
  <c r="D485" i="5"/>
  <c r="C485" i="5"/>
  <c r="E485" i="5" s="1"/>
  <c r="D484" i="5"/>
  <c r="C484" i="5"/>
  <c r="G484" i="5" s="1"/>
  <c r="D483" i="5"/>
  <c r="C483" i="5"/>
  <c r="G483" i="5" s="1"/>
  <c r="D482" i="5"/>
  <c r="C482" i="5"/>
  <c r="G482" i="5" s="1"/>
  <c r="D481" i="5"/>
  <c r="C481" i="5"/>
  <c r="D480" i="5"/>
  <c r="C480" i="5"/>
  <c r="D479" i="5"/>
  <c r="C479" i="5"/>
  <c r="G479" i="5" s="1"/>
  <c r="D478" i="5"/>
  <c r="C478" i="5"/>
  <c r="G478" i="5" s="1"/>
  <c r="D477" i="5"/>
  <c r="C477" i="5"/>
  <c r="D476" i="5"/>
  <c r="C476" i="5"/>
  <c r="G476" i="5" s="1"/>
  <c r="D475" i="5"/>
  <c r="C475" i="5"/>
  <c r="G475" i="5" s="1"/>
  <c r="D474" i="5"/>
  <c r="C474" i="5"/>
  <c r="G474" i="5" s="1"/>
  <c r="D473" i="5"/>
  <c r="C473" i="5"/>
  <c r="D472" i="5"/>
  <c r="C472" i="5"/>
  <c r="D471" i="5"/>
  <c r="C471" i="5"/>
  <c r="G471" i="5" s="1"/>
  <c r="D470" i="5"/>
  <c r="C470" i="5"/>
  <c r="D469" i="5"/>
  <c r="C469" i="5"/>
  <c r="G469" i="5" s="1"/>
  <c r="D468" i="5"/>
  <c r="C468" i="5"/>
  <c r="G468" i="5" s="1"/>
  <c r="D467" i="5"/>
  <c r="C467" i="5"/>
  <c r="G467" i="5" s="1"/>
  <c r="D466" i="5"/>
  <c r="C466" i="5"/>
  <c r="E466" i="5" s="1"/>
  <c r="D465" i="5"/>
  <c r="C465" i="5"/>
  <c r="D464" i="5"/>
  <c r="C464" i="5"/>
  <c r="D463" i="5"/>
  <c r="C463" i="5"/>
  <c r="D462" i="5"/>
  <c r="C462" i="5"/>
  <c r="G462" i="5" s="1"/>
  <c r="G461" i="5"/>
  <c r="D461" i="5"/>
  <c r="C461" i="5"/>
  <c r="D460" i="5"/>
  <c r="C460" i="5"/>
  <c r="G460" i="5" s="1"/>
  <c r="D459" i="5"/>
  <c r="C459" i="5"/>
  <c r="G459" i="5" s="1"/>
  <c r="D458" i="5"/>
  <c r="C458" i="5"/>
  <c r="E458" i="5" s="1"/>
  <c r="D457" i="5"/>
  <c r="C457" i="5"/>
  <c r="G457" i="5" s="1"/>
  <c r="D456" i="5"/>
  <c r="C456" i="5"/>
  <c r="D455" i="5"/>
  <c r="C455" i="5"/>
  <c r="G455" i="5" s="1"/>
  <c r="D454" i="5"/>
  <c r="C454" i="5"/>
  <c r="G454" i="5" s="1"/>
  <c r="D453" i="5"/>
  <c r="C453" i="5"/>
  <c r="G453" i="5" s="1"/>
  <c r="D452" i="5"/>
  <c r="C452" i="5"/>
  <c r="G452" i="5" s="1"/>
  <c r="D451" i="5"/>
  <c r="C451" i="5"/>
  <c r="G451" i="5" s="1"/>
  <c r="D450" i="5"/>
  <c r="C450" i="5"/>
  <c r="E450" i="5" s="1"/>
  <c r="D449" i="5"/>
  <c r="C449" i="5"/>
  <c r="D448" i="5"/>
  <c r="C448" i="5"/>
  <c r="D447" i="5"/>
  <c r="C447" i="5"/>
  <c r="G447" i="5" s="1"/>
  <c r="D446" i="5"/>
  <c r="C446" i="5"/>
  <c r="G446" i="5" s="1"/>
  <c r="D445" i="5"/>
  <c r="C445" i="5"/>
  <c r="D444" i="5"/>
  <c r="C444" i="5"/>
  <c r="G444" i="5" s="1"/>
  <c r="D443" i="5"/>
  <c r="C443" i="5"/>
  <c r="G443" i="5" s="1"/>
  <c r="D442" i="5"/>
  <c r="C442" i="5"/>
  <c r="D441" i="5"/>
  <c r="C441" i="5"/>
  <c r="D440" i="5"/>
  <c r="C440" i="5"/>
  <c r="D439" i="5"/>
  <c r="C439" i="5"/>
  <c r="G439" i="5" s="1"/>
  <c r="D438" i="5"/>
  <c r="C438" i="5"/>
  <c r="G438" i="5" s="1"/>
  <c r="D437" i="5"/>
  <c r="C437" i="5"/>
  <c r="G437" i="5" s="1"/>
  <c r="D436" i="5"/>
  <c r="C436" i="5"/>
  <c r="G436" i="5" s="1"/>
  <c r="D435" i="5"/>
  <c r="C435" i="5"/>
  <c r="G435" i="5" s="1"/>
  <c r="D434" i="5"/>
  <c r="C434" i="5"/>
  <c r="G434" i="5" s="1"/>
  <c r="D433" i="5"/>
  <c r="C433" i="5"/>
  <c r="G433" i="5" s="1"/>
  <c r="D432" i="5"/>
  <c r="C432" i="5"/>
  <c r="D431" i="5"/>
  <c r="C431" i="5"/>
  <c r="G431" i="5" s="1"/>
  <c r="D430" i="5"/>
  <c r="C430" i="5"/>
  <c r="G430" i="5" s="1"/>
  <c r="D429" i="5"/>
  <c r="C429" i="5"/>
  <c r="E429" i="5" s="1"/>
  <c r="D428" i="5"/>
  <c r="C428" i="5"/>
  <c r="G428" i="5" s="1"/>
  <c r="D427" i="5"/>
  <c r="C427" i="5"/>
  <c r="G427" i="5" s="1"/>
  <c r="D426" i="5"/>
  <c r="C426" i="5"/>
  <c r="D425" i="5"/>
  <c r="C425" i="5"/>
  <c r="D424" i="5"/>
  <c r="C424" i="5"/>
  <c r="D423" i="5"/>
  <c r="C423" i="5"/>
  <c r="G423" i="5" s="1"/>
  <c r="D422" i="5"/>
  <c r="C422" i="5"/>
  <c r="G422" i="5" s="1"/>
  <c r="D421" i="5"/>
  <c r="C421" i="5"/>
  <c r="E421" i="5" s="1"/>
  <c r="D420" i="5"/>
  <c r="C420" i="5"/>
  <c r="G420" i="5" s="1"/>
  <c r="D419" i="5"/>
  <c r="C419" i="5"/>
  <c r="G419" i="5" s="1"/>
  <c r="D418" i="5"/>
  <c r="C418" i="5"/>
  <c r="G418" i="5" s="1"/>
  <c r="D417" i="5"/>
  <c r="C417" i="5"/>
  <c r="D416" i="5"/>
  <c r="C416" i="5"/>
  <c r="D415" i="5"/>
  <c r="C415" i="5"/>
  <c r="G415" i="5" s="1"/>
  <c r="D414" i="5"/>
  <c r="C414" i="5"/>
  <c r="D413" i="5"/>
  <c r="C413" i="5"/>
  <c r="D412" i="5"/>
  <c r="C412" i="5"/>
  <c r="G412" i="5" s="1"/>
  <c r="D411" i="5"/>
  <c r="C411" i="5"/>
  <c r="G411" i="5" s="1"/>
  <c r="D410" i="5"/>
  <c r="C410" i="5"/>
  <c r="D409" i="5"/>
  <c r="C409" i="5"/>
  <c r="D408" i="5"/>
  <c r="C408" i="5"/>
  <c r="D407" i="5"/>
  <c r="C407" i="5"/>
  <c r="G407" i="5" s="1"/>
  <c r="D406" i="5"/>
  <c r="C406" i="5"/>
  <c r="G406" i="5" s="1"/>
  <c r="D405" i="5"/>
  <c r="C405" i="5"/>
  <c r="G405" i="5" s="1"/>
  <c r="D404" i="5"/>
  <c r="C404" i="5"/>
  <c r="G404" i="5" s="1"/>
  <c r="D403" i="5"/>
  <c r="C403" i="5"/>
  <c r="G403" i="5" s="1"/>
  <c r="D402" i="5"/>
  <c r="C402" i="5"/>
  <c r="G402" i="5" s="1"/>
  <c r="D401" i="5"/>
  <c r="C401" i="5"/>
  <c r="D400" i="5"/>
  <c r="C400" i="5"/>
  <c r="E400" i="5" s="1"/>
  <c r="D399" i="5"/>
  <c r="C399" i="5"/>
  <c r="D398" i="5"/>
  <c r="C398" i="5"/>
  <c r="D397" i="5"/>
  <c r="C397" i="5"/>
  <c r="E397" i="5" s="1"/>
  <c r="D396" i="5"/>
  <c r="C396" i="5"/>
  <c r="G396" i="5" s="1"/>
  <c r="D395" i="5"/>
  <c r="C395" i="5"/>
  <c r="G395" i="5" s="1"/>
  <c r="D394" i="5"/>
  <c r="C394" i="5"/>
  <c r="E394" i="5" s="1"/>
  <c r="D393" i="5"/>
  <c r="C393" i="5"/>
  <c r="G393" i="5" s="1"/>
  <c r="D392" i="5"/>
  <c r="C392" i="5"/>
  <c r="E392" i="5" s="1"/>
  <c r="D391" i="5"/>
  <c r="C391" i="5"/>
  <c r="G391" i="5" s="1"/>
  <c r="D390" i="5"/>
  <c r="C390" i="5"/>
  <c r="G390" i="5" s="1"/>
  <c r="D389" i="5"/>
  <c r="C389" i="5"/>
  <c r="G389" i="5" s="1"/>
  <c r="D388" i="5"/>
  <c r="C388" i="5"/>
  <c r="G388" i="5" s="1"/>
  <c r="D387" i="5"/>
  <c r="C387" i="5"/>
  <c r="E387" i="5" s="1"/>
  <c r="D386" i="5"/>
  <c r="C386" i="5"/>
  <c r="E386" i="5" s="1"/>
  <c r="D385" i="5"/>
  <c r="C385" i="5"/>
  <c r="D384" i="5"/>
  <c r="C384" i="5"/>
  <c r="D383" i="5"/>
  <c r="C383" i="5"/>
  <c r="G383" i="5" s="1"/>
  <c r="D382" i="5"/>
  <c r="C382" i="5"/>
  <c r="G382" i="5" s="1"/>
  <c r="D381" i="5"/>
  <c r="C381" i="5"/>
  <c r="G381" i="5" s="1"/>
  <c r="D380" i="5"/>
  <c r="C380" i="5"/>
  <c r="G380" i="5" s="1"/>
  <c r="D379" i="5"/>
  <c r="C379" i="5"/>
  <c r="G379" i="5" s="1"/>
  <c r="D378" i="5"/>
  <c r="C378" i="5"/>
  <c r="G378" i="5" s="1"/>
  <c r="D377" i="5"/>
  <c r="C377" i="5"/>
  <c r="D376" i="5"/>
  <c r="C376" i="5"/>
  <c r="D375" i="5"/>
  <c r="C375" i="5"/>
  <c r="G375" i="5" s="1"/>
  <c r="D374" i="5"/>
  <c r="C374" i="5"/>
  <c r="G374" i="5" s="1"/>
  <c r="D373" i="5"/>
  <c r="C373" i="5"/>
  <c r="G373" i="5" s="1"/>
  <c r="D372" i="5"/>
  <c r="C372" i="5"/>
  <c r="G372" i="5" s="1"/>
  <c r="D371" i="5"/>
  <c r="C371" i="5"/>
  <c r="G371" i="5" s="1"/>
  <c r="D370" i="5"/>
  <c r="C370" i="5"/>
  <c r="E370" i="5" s="1"/>
  <c r="D369" i="5"/>
  <c r="C369" i="5"/>
  <c r="D368" i="5"/>
  <c r="C368" i="5"/>
  <c r="G368" i="5" s="1"/>
  <c r="D367" i="5"/>
  <c r="C367" i="5"/>
  <c r="G367" i="5" s="1"/>
  <c r="D366" i="5"/>
  <c r="C366" i="5"/>
  <c r="G366" i="5" s="1"/>
  <c r="D365" i="5"/>
  <c r="C365" i="5"/>
  <c r="G365" i="5" s="1"/>
  <c r="D364" i="5"/>
  <c r="C364" i="5"/>
  <c r="G364" i="5" s="1"/>
  <c r="D363" i="5"/>
  <c r="C363" i="5"/>
  <c r="G363" i="5" s="1"/>
  <c r="D362" i="5"/>
  <c r="C362" i="5"/>
  <c r="G362" i="5" s="1"/>
  <c r="D361" i="5"/>
  <c r="C361" i="5"/>
  <c r="D360" i="5"/>
  <c r="C360" i="5"/>
  <c r="G360" i="5" s="1"/>
  <c r="D359" i="5"/>
  <c r="C359" i="5"/>
  <c r="G359" i="5" s="1"/>
  <c r="D358" i="5"/>
  <c r="C358" i="5"/>
  <c r="G358" i="5" s="1"/>
  <c r="D357" i="5"/>
  <c r="C357" i="5"/>
  <c r="G357" i="5" s="1"/>
  <c r="D356" i="5"/>
  <c r="C356" i="5"/>
  <c r="G356" i="5" s="1"/>
  <c r="D355" i="5"/>
  <c r="C355" i="5"/>
  <c r="E355" i="5" s="1"/>
  <c r="D354" i="5"/>
  <c r="C354" i="5"/>
  <c r="E354" i="5" s="1"/>
  <c r="D353" i="5"/>
  <c r="C353" i="5"/>
  <c r="D352" i="5"/>
  <c r="C352" i="5"/>
  <c r="D351" i="5"/>
  <c r="C351" i="5"/>
  <c r="G351" i="5" s="1"/>
  <c r="D350" i="5"/>
  <c r="C350" i="5"/>
  <c r="G350" i="5" s="1"/>
  <c r="D349" i="5"/>
  <c r="C349" i="5"/>
  <c r="G349" i="5" s="1"/>
  <c r="D348" i="5"/>
  <c r="C348" i="5"/>
  <c r="G348" i="5" s="1"/>
  <c r="D347" i="5"/>
  <c r="C347" i="5"/>
  <c r="E347" i="5" s="1"/>
  <c r="D346" i="5"/>
  <c r="C346" i="5"/>
  <c r="E346" i="5" s="1"/>
  <c r="D345" i="5"/>
  <c r="C345" i="5"/>
  <c r="D344" i="5"/>
  <c r="C344" i="5"/>
  <c r="G344" i="5" s="1"/>
  <c r="D343" i="5"/>
  <c r="C343" i="5"/>
  <c r="G343" i="5" s="1"/>
  <c r="D342" i="5"/>
  <c r="C342" i="5"/>
  <c r="G342" i="5" s="1"/>
  <c r="D341" i="5"/>
  <c r="C341" i="5"/>
  <c r="G341" i="5" s="1"/>
  <c r="D340" i="5"/>
  <c r="C340" i="5"/>
  <c r="G340" i="5" s="1"/>
  <c r="D339" i="5"/>
  <c r="C339" i="5"/>
  <c r="G339" i="5" s="1"/>
  <c r="D338" i="5"/>
  <c r="C338" i="5"/>
  <c r="E338" i="5" s="1"/>
  <c r="D337" i="5"/>
  <c r="C337" i="5"/>
  <c r="D336" i="5"/>
  <c r="C336" i="5"/>
  <c r="D335" i="5"/>
  <c r="C335" i="5"/>
  <c r="G335" i="5" s="1"/>
  <c r="D334" i="5"/>
  <c r="C334" i="5"/>
  <c r="G334" i="5" s="1"/>
  <c r="D333" i="5"/>
  <c r="C333" i="5"/>
  <c r="G333" i="5" s="1"/>
  <c r="D332" i="5"/>
  <c r="C332" i="5"/>
  <c r="G332" i="5" s="1"/>
  <c r="D331" i="5"/>
  <c r="C331" i="5"/>
  <c r="G331" i="5" s="1"/>
  <c r="D330" i="5"/>
  <c r="C330" i="5"/>
  <c r="G330" i="5" s="1"/>
  <c r="D329" i="5"/>
  <c r="C329" i="5"/>
  <c r="D328" i="5"/>
  <c r="C328" i="5"/>
  <c r="G328" i="5" s="1"/>
  <c r="D327" i="5"/>
  <c r="C327" i="5"/>
  <c r="G327" i="5" s="1"/>
  <c r="D326" i="5"/>
  <c r="C326" i="5"/>
  <c r="G326" i="5" s="1"/>
  <c r="D325" i="5"/>
  <c r="C325" i="5"/>
  <c r="G325" i="5" s="1"/>
  <c r="D324" i="5"/>
  <c r="C324" i="5"/>
  <c r="G324" i="5" s="1"/>
  <c r="D323" i="5"/>
  <c r="C323" i="5"/>
  <c r="G323" i="5" s="1"/>
  <c r="D322" i="5"/>
  <c r="C322" i="5"/>
  <c r="G322" i="5" s="1"/>
  <c r="D321" i="5"/>
  <c r="C321" i="5"/>
  <c r="D320" i="5"/>
  <c r="C320" i="5"/>
  <c r="G320" i="5" s="1"/>
  <c r="D319" i="5"/>
  <c r="C319" i="5"/>
  <c r="G319" i="5" s="1"/>
  <c r="D318" i="5"/>
  <c r="C318" i="5"/>
  <c r="G318" i="5" s="1"/>
  <c r="D317" i="5"/>
  <c r="C317" i="5"/>
  <c r="G317" i="5" s="1"/>
  <c r="D316" i="5"/>
  <c r="C316" i="5"/>
  <c r="G316" i="5" s="1"/>
  <c r="D315" i="5"/>
  <c r="C315" i="5"/>
  <c r="E315" i="5" s="1"/>
  <c r="D314" i="5"/>
  <c r="C314" i="5"/>
  <c r="E314" i="5" s="1"/>
  <c r="D313" i="5"/>
  <c r="C313" i="5"/>
  <c r="D312" i="5"/>
  <c r="C312" i="5"/>
  <c r="G312" i="5" s="1"/>
  <c r="D311" i="5"/>
  <c r="C311" i="5"/>
  <c r="G311" i="5" s="1"/>
  <c r="D310" i="5"/>
  <c r="C310" i="5"/>
  <c r="G310" i="5" s="1"/>
  <c r="D309" i="5"/>
  <c r="C309" i="5"/>
  <c r="G309" i="5" s="1"/>
  <c r="D308" i="5"/>
  <c r="C308" i="5"/>
  <c r="G308" i="5" s="1"/>
  <c r="D307" i="5"/>
  <c r="C307" i="5"/>
  <c r="G307" i="5" s="1"/>
  <c r="D306" i="5"/>
  <c r="C306" i="5"/>
  <c r="D305" i="5"/>
  <c r="C305" i="5"/>
  <c r="D304" i="5"/>
  <c r="C304" i="5"/>
  <c r="G304" i="5" s="1"/>
  <c r="D303" i="5"/>
  <c r="C303" i="5"/>
  <c r="G303" i="5" s="1"/>
  <c r="D302" i="5"/>
  <c r="C302" i="5"/>
  <c r="G302" i="5" s="1"/>
  <c r="D301" i="5"/>
  <c r="C301" i="5"/>
  <c r="G301" i="5" s="1"/>
  <c r="D300" i="5"/>
  <c r="C300" i="5"/>
  <c r="G300" i="5" s="1"/>
  <c r="D299" i="5"/>
  <c r="C299" i="5"/>
  <c r="G299" i="5" s="1"/>
  <c r="D298" i="5"/>
  <c r="C298" i="5"/>
  <c r="E298" i="5" s="1"/>
  <c r="D297" i="5"/>
  <c r="C297" i="5"/>
  <c r="D296" i="5"/>
  <c r="C296" i="5"/>
  <c r="G296" i="5" s="1"/>
  <c r="D295" i="5"/>
  <c r="C295" i="5"/>
  <c r="G295" i="5" s="1"/>
  <c r="D294" i="5"/>
  <c r="C294" i="5"/>
  <c r="G294" i="5" s="1"/>
  <c r="D293" i="5"/>
  <c r="C293" i="5"/>
  <c r="G293" i="5" s="1"/>
  <c r="D292" i="5"/>
  <c r="C292" i="5"/>
  <c r="G292" i="5" s="1"/>
  <c r="D291" i="5"/>
  <c r="C291" i="5"/>
  <c r="G291" i="5" s="1"/>
  <c r="D290" i="5"/>
  <c r="C290" i="5"/>
  <c r="G290" i="5" s="1"/>
  <c r="D289" i="5"/>
  <c r="C289" i="5"/>
  <c r="D288" i="5"/>
  <c r="C288" i="5"/>
  <c r="G288" i="5" s="1"/>
  <c r="D287" i="5"/>
  <c r="C287" i="5"/>
  <c r="G287" i="5" s="1"/>
  <c r="D286" i="5"/>
  <c r="C286" i="5"/>
  <c r="E286" i="5" s="1"/>
  <c r="D285" i="5"/>
  <c r="C285" i="5"/>
  <c r="G285" i="5" s="1"/>
  <c r="D284" i="5"/>
  <c r="C284" i="5"/>
  <c r="G284" i="5" s="1"/>
  <c r="D283" i="5"/>
  <c r="C283" i="5"/>
  <c r="G283" i="5" s="1"/>
  <c r="D282" i="5"/>
  <c r="C282" i="5"/>
  <c r="G282" i="5" s="1"/>
  <c r="D281" i="5"/>
  <c r="C281" i="5"/>
  <c r="G281" i="5" s="1"/>
  <c r="D280" i="5"/>
  <c r="C280" i="5"/>
  <c r="G280" i="5" s="1"/>
  <c r="D279" i="5"/>
  <c r="C279" i="5"/>
  <c r="G279" i="5" s="1"/>
  <c r="D278" i="5"/>
  <c r="C278" i="5"/>
  <c r="E278" i="5" s="1"/>
  <c r="D277" i="5"/>
  <c r="C277" i="5"/>
  <c r="G277" i="5" s="1"/>
  <c r="D276" i="5"/>
  <c r="C276" i="5"/>
  <c r="G276" i="5" s="1"/>
  <c r="D275" i="5"/>
  <c r="C275" i="5"/>
  <c r="G275" i="5" s="1"/>
  <c r="D274" i="5"/>
  <c r="C274" i="5"/>
  <c r="G274" i="5" s="1"/>
  <c r="D273" i="5"/>
  <c r="C273" i="5"/>
  <c r="G273" i="5" s="1"/>
  <c r="D272" i="5"/>
  <c r="C272" i="5"/>
  <c r="G272" i="5" s="1"/>
  <c r="D271" i="5"/>
  <c r="C271" i="5"/>
  <c r="G271" i="5" s="1"/>
  <c r="D270" i="5"/>
  <c r="C270" i="5"/>
  <c r="G270" i="5" s="1"/>
  <c r="D269" i="5"/>
  <c r="C269" i="5"/>
  <c r="G269" i="5" s="1"/>
  <c r="D268" i="5"/>
  <c r="C268" i="5"/>
  <c r="G268" i="5" s="1"/>
  <c r="D267" i="5"/>
  <c r="C267" i="5"/>
  <c r="G267" i="5" s="1"/>
  <c r="D266" i="5"/>
  <c r="C266" i="5"/>
  <c r="G266" i="5" s="1"/>
  <c r="D265" i="5"/>
  <c r="C265" i="5"/>
  <c r="D264" i="5"/>
  <c r="C264" i="5"/>
  <c r="G264" i="5" s="1"/>
  <c r="D263" i="5"/>
  <c r="C263" i="5"/>
  <c r="G263" i="5" s="1"/>
  <c r="D262" i="5"/>
  <c r="C262" i="5"/>
  <c r="G262" i="5" s="1"/>
  <c r="D261" i="5"/>
  <c r="C261" i="5"/>
  <c r="G261" i="5" s="1"/>
  <c r="D260" i="5"/>
  <c r="C260" i="5"/>
  <c r="G260" i="5" s="1"/>
  <c r="D259" i="5"/>
  <c r="C259" i="5"/>
  <c r="G259" i="5" s="1"/>
  <c r="D258" i="5"/>
  <c r="C258" i="5"/>
  <c r="G258" i="5" s="1"/>
  <c r="D257" i="5"/>
  <c r="C257" i="5"/>
  <c r="D256" i="5"/>
  <c r="C256" i="5"/>
  <c r="G256" i="5" s="1"/>
  <c r="D255" i="5"/>
  <c r="C255" i="5"/>
  <c r="G255" i="5" s="1"/>
  <c r="D254" i="5"/>
  <c r="C254" i="5"/>
  <c r="G254" i="5" s="1"/>
  <c r="D253" i="5"/>
  <c r="C253" i="5"/>
  <c r="G253" i="5" s="1"/>
  <c r="D252" i="5"/>
  <c r="C252" i="5"/>
  <c r="G252" i="5" s="1"/>
  <c r="D251" i="5"/>
  <c r="C251" i="5"/>
  <c r="G251" i="5" s="1"/>
  <c r="D250" i="5"/>
  <c r="C250" i="5"/>
  <c r="G250" i="5" s="1"/>
  <c r="D249" i="5"/>
  <c r="C249" i="5"/>
  <c r="D248" i="5"/>
  <c r="C248" i="5"/>
  <c r="G248" i="5" s="1"/>
  <c r="D247" i="5"/>
  <c r="C247" i="5"/>
  <c r="G247" i="5" s="1"/>
  <c r="D246" i="5"/>
  <c r="C246" i="5"/>
  <c r="G246" i="5" s="1"/>
  <c r="D245" i="5"/>
  <c r="C245" i="5"/>
  <c r="G245" i="5" s="1"/>
  <c r="D244" i="5"/>
  <c r="C244" i="5"/>
  <c r="G244" i="5" s="1"/>
  <c r="D243" i="5"/>
  <c r="C243" i="5"/>
  <c r="G243" i="5" s="1"/>
  <c r="D242" i="5"/>
  <c r="C242" i="5"/>
  <c r="G242" i="5" s="1"/>
  <c r="D241" i="5"/>
  <c r="C241" i="5"/>
  <c r="D240" i="5"/>
  <c r="C240" i="5"/>
  <c r="G240" i="5" s="1"/>
  <c r="D239" i="5"/>
  <c r="C239" i="5"/>
  <c r="G239" i="5" s="1"/>
  <c r="D238" i="5"/>
  <c r="C238" i="5"/>
  <c r="G238" i="5" s="1"/>
  <c r="D237" i="5"/>
  <c r="C237" i="5"/>
  <c r="G237" i="5" s="1"/>
  <c r="D236" i="5"/>
  <c r="C236" i="5"/>
  <c r="G236" i="5" s="1"/>
  <c r="D235" i="5"/>
  <c r="C235" i="5"/>
  <c r="G235" i="5" s="1"/>
  <c r="D234" i="5"/>
  <c r="C234" i="5"/>
  <c r="G234" i="5" s="1"/>
  <c r="D233" i="5"/>
  <c r="C233" i="5"/>
  <c r="G233" i="5" s="1"/>
  <c r="D232" i="5"/>
  <c r="C232" i="5"/>
  <c r="G232" i="5" s="1"/>
  <c r="D231" i="5"/>
  <c r="C231" i="5"/>
  <c r="G231" i="5" s="1"/>
  <c r="D230" i="5"/>
  <c r="C230" i="5"/>
  <c r="G230" i="5" s="1"/>
  <c r="D229" i="5"/>
  <c r="C229" i="5"/>
  <c r="G229" i="5" s="1"/>
  <c r="D228" i="5"/>
  <c r="C228" i="5"/>
  <c r="G228" i="5" s="1"/>
  <c r="D227" i="5"/>
  <c r="C227" i="5"/>
  <c r="G227" i="5" s="1"/>
  <c r="D226" i="5"/>
  <c r="C226" i="5"/>
  <c r="G226" i="5" s="1"/>
  <c r="D225" i="5"/>
  <c r="C225" i="5"/>
  <c r="G225" i="5" s="1"/>
  <c r="D224" i="5"/>
  <c r="C224" i="5"/>
  <c r="G224" i="5" s="1"/>
  <c r="D223" i="5"/>
  <c r="C223" i="5"/>
  <c r="D222" i="5"/>
  <c r="C222" i="5"/>
  <c r="G222" i="5" s="1"/>
  <c r="D221" i="5"/>
  <c r="C221" i="5"/>
  <c r="G221" i="5" s="1"/>
  <c r="D220" i="5"/>
  <c r="C220" i="5"/>
  <c r="G220" i="5" s="1"/>
  <c r="D219" i="5"/>
  <c r="C219" i="5"/>
  <c r="G219" i="5" s="1"/>
  <c r="D218" i="5"/>
  <c r="C218" i="5"/>
  <c r="G218" i="5" s="1"/>
  <c r="D217" i="5"/>
  <c r="C217" i="5"/>
  <c r="G217" i="5" s="1"/>
  <c r="D216" i="5"/>
  <c r="C216" i="5"/>
  <c r="G216" i="5" s="1"/>
  <c r="D215" i="5"/>
  <c r="C215" i="5"/>
  <c r="D214" i="5"/>
  <c r="C214" i="5"/>
  <c r="G214" i="5" s="1"/>
  <c r="D213" i="5"/>
  <c r="C213" i="5"/>
  <c r="G213" i="5" s="1"/>
  <c r="D212" i="5"/>
  <c r="C212" i="5"/>
  <c r="G212" i="5" s="1"/>
  <c r="D211" i="5"/>
  <c r="C211" i="5"/>
  <c r="G211" i="5" s="1"/>
  <c r="D210" i="5"/>
  <c r="C210" i="5"/>
  <c r="G210" i="5" s="1"/>
  <c r="D209" i="5"/>
  <c r="C209" i="5"/>
  <c r="G209" i="5" s="1"/>
  <c r="D208" i="5"/>
  <c r="C208" i="5"/>
  <c r="G208" i="5" s="1"/>
  <c r="D207" i="5"/>
  <c r="C207" i="5"/>
  <c r="D206" i="5"/>
  <c r="C206" i="5"/>
  <c r="G206" i="5" s="1"/>
  <c r="D205" i="5"/>
  <c r="C205" i="5"/>
  <c r="G205" i="5" s="1"/>
  <c r="D204" i="5"/>
  <c r="C204" i="5"/>
  <c r="G204" i="5" s="1"/>
  <c r="D203" i="5"/>
  <c r="C203" i="5"/>
  <c r="G203" i="5" s="1"/>
  <c r="D202" i="5"/>
  <c r="C202" i="5"/>
  <c r="G202" i="5" s="1"/>
  <c r="D201" i="5"/>
  <c r="C201" i="5"/>
  <c r="G201" i="5" s="1"/>
  <c r="D200" i="5"/>
  <c r="C200" i="5"/>
  <c r="G200" i="5" s="1"/>
  <c r="D199" i="5"/>
  <c r="C199" i="5"/>
  <c r="G199" i="5" s="1"/>
  <c r="D198" i="5"/>
  <c r="C198" i="5"/>
  <c r="G198" i="5" s="1"/>
  <c r="D197" i="5"/>
  <c r="C197" i="5"/>
  <c r="G197" i="5" s="1"/>
  <c r="D196" i="5"/>
  <c r="C196" i="5"/>
  <c r="G196" i="5" s="1"/>
  <c r="D195" i="5"/>
  <c r="C195" i="5"/>
  <c r="G195" i="5" s="1"/>
  <c r="D194" i="5"/>
  <c r="C194" i="5"/>
  <c r="G194" i="5" s="1"/>
  <c r="D193" i="5"/>
  <c r="C193" i="5"/>
  <c r="G193" i="5" s="1"/>
  <c r="D192" i="5"/>
  <c r="C192" i="5"/>
  <c r="G192" i="5" s="1"/>
  <c r="D191" i="5"/>
  <c r="C191" i="5"/>
  <c r="G191" i="5" s="1"/>
  <c r="D190" i="5"/>
  <c r="C190" i="5"/>
  <c r="G190" i="5" s="1"/>
  <c r="D189" i="5"/>
  <c r="C189" i="5"/>
  <c r="G189" i="5" s="1"/>
  <c r="D188" i="5"/>
  <c r="C188" i="5"/>
  <c r="G188" i="5" s="1"/>
  <c r="D187" i="5"/>
  <c r="C187" i="5"/>
  <c r="G187" i="5" s="1"/>
  <c r="D186" i="5"/>
  <c r="C186" i="5"/>
  <c r="G186" i="5" s="1"/>
  <c r="D185" i="5"/>
  <c r="C185" i="5"/>
  <c r="G185" i="5" s="1"/>
  <c r="D184" i="5"/>
  <c r="C184" i="5"/>
  <c r="G184" i="5" s="1"/>
  <c r="D183" i="5"/>
  <c r="C183" i="5"/>
  <c r="G183" i="5" s="1"/>
  <c r="D182" i="5"/>
  <c r="C182" i="5"/>
  <c r="G182" i="5" s="1"/>
  <c r="D181" i="5"/>
  <c r="C181" i="5"/>
  <c r="G181" i="5" s="1"/>
  <c r="D180" i="5"/>
  <c r="C180" i="5"/>
  <c r="G180" i="5" s="1"/>
  <c r="D179" i="5"/>
  <c r="C179" i="5"/>
  <c r="G179" i="5" s="1"/>
  <c r="D178" i="5"/>
  <c r="C178" i="5"/>
  <c r="G178" i="5" s="1"/>
  <c r="D177" i="5"/>
  <c r="C177" i="5"/>
  <c r="G177" i="5" s="1"/>
  <c r="D176" i="5"/>
  <c r="C176" i="5"/>
  <c r="G176" i="5" s="1"/>
  <c r="D175" i="5"/>
  <c r="C175" i="5"/>
  <c r="G175" i="5" s="1"/>
  <c r="D174" i="5"/>
  <c r="C174" i="5"/>
  <c r="G174" i="5" s="1"/>
  <c r="D173" i="5"/>
  <c r="C173" i="5"/>
  <c r="G173" i="5" s="1"/>
  <c r="D172" i="5"/>
  <c r="C172" i="5"/>
  <c r="G172" i="5" s="1"/>
  <c r="D171" i="5"/>
  <c r="C171" i="5"/>
  <c r="G171" i="5" s="1"/>
  <c r="D170" i="5"/>
  <c r="C170" i="5"/>
  <c r="G170" i="5" s="1"/>
  <c r="D169" i="5"/>
  <c r="C169" i="5"/>
  <c r="G169" i="5" s="1"/>
  <c r="D168" i="5"/>
  <c r="C168" i="5"/>
  <c r="G168" i="5" s="1"/>
  <c r="D167" i="5"/>
  <c r="C167" i="5"/>
  <c r="G167" i="5" s="1"/>
  <c r="D166" i="5"/>
  <c r="C166" i="5"/>
  <c r="G166" i="5" s="1"/>
  <c r="D165" i="5"/>
  <c r="C165" i="5"/>
  <c r="G165" i="5" s="1"/>
  <c r="D164" i="5"/>
  <c r="C164" i="5"/>
  <c r="G164" i="5" s="1"/>
  <c r="D163" i="5"/>
  <c r="C163" i="5"/>
  <c r="G163" i="5" s="1"/>
  <c r="D162" i="5"/>
  <c r="C162" i="5"/>
  <c r="G162" i="5" s="1"/>
  <c r="D161" i="5"/>
  <c r="C161" i="5"/>
  <c r="G161" i="5" s="1"/>
  <c r="D160" i="5"/>
  <c r="C160" i="5"/>
  <c r="G160" i="5" s="1"/>
  <c r="D159" i="5"/>
  <c r="C159" i="5"/>
  <c r="G159" i="5" s="1"/>
  <c r="D158" i="5"/>
  <c r="C158" i="5"/>
  <c r="G158" i="5" s="1"/>
  <c r="D157" i="5"/>
  <c r="C157" i="5"/>
  <c r="G157" i="5" s="1"/>
  <c r="D156" i="5"/>
  <c r="C156" i="5"/>
  <c r="G156" i="5" s="1"/>
  <c r="D155" i="5"/>
  <c r="C155" i="5"/>
  <c r="G155" i="5" s="1"/>
  <c r="D154" i="5"/>
  <c r="C154" i="5"/>
  <c r="G154" i="5" s="1"/>
  <c r="D153" i="5"/>
  <c r="C153" i="5"/>
  <c r="G153" i="5" s="1"/>
  <c r="D152" i="5"/>
  <c r="C152" i="5"/>
  <c r="G152" i="5" s="1"/>
  <c r="D151" i="5"/>
  <c r="C151" i="5"/>
  <c r="G151" i="5" s="1"/>
  <c r="D150" i="5"/>
  <c r="C150" i="5"/>
  <c r="G150" i="5" s="1"/>
  <c r="D149" i="5"/>
  <c r="C149" i="5"/>
  <c r="G149" i="5" s="1"/>
  <c r="D148" i="5"/>
  <c r="C148" i="5"/>
  <c r="G148" i="5" s="1"/>
  <c r="D147" i="5"/>
  <c r="C147" i="5"/>
  <c r="G147" i="5" s="1"/>
  <c r="D146" i="5"/>
  <c r="C146" i="5"/>
  <c r="G146" i="5" s="1"/>
  <c r="D145" i="5"/>
  <c r="C145" i="5"/>
  <c r="G145" i="5" s="1"/>
  <c r="D144" i="5"/>
  <c r="C144" i="5"/>
  <c r="E144" i="5" s="1"/>
  <c r="D143" i="5"/>
  <c r="C143" i="5"/>
  <c r="G143" i="5" s="1"/>
  <c r="D142" i="5"/>
  <c r="C142" i="5"/>
  <c r="G142" i="5" s="1"/>
  <c r="D141" i="5"/>
  <c r="C141" i="5"/>
  <c r="G141" i="5" s="1"/>
  <c r="D140" i="5"/>
  <c r="C140" i="5"/>
  <c r="G140" i="5" s="1"/>
  <c r="D139" i="5"/>
  <c r="C139" i="5"/>
  <c r="G139" i="5" s="1"/>
  <c r="D138" i="5"/>
  <c r="C138" i="5"/>
  <c r="G138" i="5" s="1"/>
  <c r="D137" i="5"/>
  <c r="C137" i="5"/>
  <c r="G137" i="5" s="1"/>
  <c r="D136" i="5"/>
  <c r="C136" i="5"/>
  <c r="G136" i="5" s="1"/>
  <c r="D135" i="5"/>
  <c r="C135" i="5"/>
  <c r="G135" i="5" s="1"/>
  <c r="D134" i="5"/>
  <c r="C134" i="5"/>
  <c r="G134" i="5" s="1"/>
  <c r="D133" i="5"/>
  <c r="C133" i="5"/>
  <c r="G133" i="5" s="1"/>
  <c r="D132" i="5"/>
  <c r="C132" i="5"/>
  <c r="G132" i="5" s="1"/>
  <c r="D131" i="5"/>
  <c r="C131" i="5"/>
  <c r="G131" i="5" s="1"/>
  <c r="D130" i="5"/>
  <c r="C130" i="5"/>
  <c r="G130" i="5" s="1"/>
  <c r="D129" i="5"/>
  <c r="C129" i="5"/>
  <c r="G129" i="5" s="1"/>
  <c r="D128" i="5"/>
  <c r="C128" i="5"/>
  <c r="E128" i="5" s="1"/>
  <c r="D127" i="5"/>
  <c r="C127" i="5"/>
  <c r="G127" i="5" s="1"/>
  <c r="D126" i="5"/>
  <c r="C126" i="5"/>
  <c r="G126" i="5" s="1"/>
  <c r="D125" i="5"/>
  <c r="C125" i="5"/>
  <c r="G125" i="5" s="1"/>
  <c r="D124" i="5"/>
  <c r="C124" i="5"/>
  <c r="G124" i="5" s="1"/>
  <c r="D123" i="5"/>
  <c r="C123" i="5"/>
  <c r="G123" i="5" s="1"/>
  <c r="D122" i="5"/>
  <c r="C122" i="5"/>
  <c r="G122" i="5" s="1"/>
  <c r="D121" i="5"/>
  <c r="C121" i="5"/>
  <c r="G121" i="5" s="1"/>
  <c r="D120" i="5"/>
  <c r="C120" i="5"/>
  <c r="G120" i="5" s="1"/>
  <c r="D119" i="5"/>
  <c r="C119" i="5"/>
  <c r="G119" i="5" s="1"/>
  <c r="D118" i="5"/>
  <c r="C118" i="5"/>
  <c r="G118" i="5" s="1"/>
  <c r="D117" i="5"/>
  <c r="C117" i="5"/>
  <c r="G117" i="5" s="1"/>
  <c r="D116" i="5"/>
  <c r="C116" i="5"/>
  <c r="G116" i="5" s="1"/>
  <c r="D115" i="5"/>
  <c r="C115" i="5"/>
  <c r="G115" i="5" s="1"/>
  <c r="D114" i="5"/>
  <c r="C114" i="5"/>
  <c r="G114" i="5" s="1"/>
  <c r="D113" i="5"/>
  <c r="C113" i="5"/>
  <c r="G113" i="5" s="1"/>
  <c r="D112" i="5"/>
  <c r="C112" i="5"/>
  <c r="G112" i="5" s="1"/>
  <c r="D111" i="5"/>
  <c r="C111" i="5"/>
  <c r="G111" i="5" s="1"/>
  <c r="D110" i="5"/>
  <c r="C110" i="5"/>
  <c r="G110" i="5" s="1"/>
  <c r="D109" i="5"/>
  <c r="C109" i="5"/>
  <c r="G109" i="5" s="1"/>
  <c r="D108" i="5"/>
  <c r="C108" i="5"/>
  <c r="G108" i="5" s="1"/>
  <c r="D107" i="5"/>
  <c r="C107" i="5"/>
  <c r="G107" i="5" s="1"/>
  <c r="D106" i="5"/>
  <c r="C106" i="5"/>
  <c r="G106" i="5" s="1"/>
  <c r="D105" i="5"/>
  <c r="C105" i="5"/>
  <c r="G105" i="5" s="1"/>
  <c r="D104" i="5"/>
  <c r="C104" i="5"/>
  <c r="G104" i="5" s="1"/>
  <c r="D103" i="5"/>
  <c r="C103" i="5"/>
  <c r="G103" i="5" s="1"/>
  <c r="D102" i="5"/>
  <c r="C102" i="5"/>
  <c r="G102" i="5" s="1"/>
  <c r="D101" i="5"/>
  <c r="C101" i="5"/>
  <c r="G101" i="5" s="1"/>
  <c r="D100" i="5"/>
  <c r="C100" i="5"/>
  <c r="G100" i="5" s="1"/>
  <c r="D99" i="5"/>
  <c r="C99" i="5"/>
  <c r="G99" i="5" s="1"/>
  <c r="D98" i="5"/>
  <c r="C98" i="5"/>
  <c r="G98" i="5" s="1"/>
  <c r="D97" i="5"/>
  <c r="C97" i="5"/>
  <c r="E97" i="5" s="1"/>
  <c r="D96" i="5"/>
  <c r="C96" i="5"/>
  <c r="G96" i="5" s="1"/>
  <c r="D95" i="5"/>
  <c r="C95" i="5"/>
  <c r="G95" i="5" s="1"/>
  <c r="D94" i="5"/>
  <c r="C94" i="5"/>
  <c r="G94" i="5" s="1"/>
  <c r="D93" i="5"/>
  <c r="C93" i="5"/>
  <c r="E93" i="5" s="1"/>
  <c r="D92" i="5"/>
  <c r="C92" i="5"/>
  <c r="G92" i="5" s="1"/>
  <c r="D91" i="5"/>
  <c r="C91" i="5"/>
  <c r="G91" i="5" s="1"/>
  <c r="D90" i="5"/>
  <c r="C90" i="5"/>
  <c r="G90" i="5" s="1"/>
  <c r="D89" i="5"/>
  <c r="C89" i="5"/>
  <c r="E89" i="5" s="1"/>
  <c r="D88" i="5"/>
  <c r="C88" i="5"/>
  <c r="G88" i="5" s="1"/>
  <c r="D87" i="5"/>
  <c r="C87" i="5"/>
  <c r="G87" i="5" s="1"/>
  <c r="D86" i="5"/>
  <c r="C86" i="5"/>
  <c r="G86" i="5" s="1"/>
  <c r="D85" i="5"/>
  <c r="C85" i="5"/>
  <c r="G85" i="5" s="1"/>
  <c r="D84" i="5"/>
  <c r="C84" i="5"/>
  <c r="G84" i="5" s="1"/>
  <c r="D83" i="5"/>
  <c r="C83" i="5"/>
  <c r="G83" i="5" s="1"/>
  <c r="D82" i="5"/>
  <c r="C82" i="5"/>
  <c r="G82" i="5" s="1"/>
  <c r="D81" i="5"/>
  <c r="C81" i="5"/>
  <c r="G81" i="5" s="1"/>
  <c r="D80" i="5"/>
  <c r="C80" i="5"/>
  <c r="G80" i="5" s="1"/>
  <c r="D79" i="5"/>
  <c r="C79" i="5"/>
  <c r="G79" i="5" s="1"/>
  <c r="D78" i="5"/>
  <c r="C78" i="5"/>
  <c r="G78" i="5" s="1"/>
  <c r="D77" i="5"/>
  <c r="C77" i="5"/>
  <c r="G77" i="5" s="1"/>
  <c r="D76" i="5"/>
  <c r="C76" i="5"/>
  <c r="G76" i="5" s="1"/>
  <c r="D75" i="5"/>
  <c r="C75" i="5"/>
  <c r="G75" i="5" s="1"/>
  <c r="D74" i="5"/>
  <c r="C74" i="5"/>
  <c r="G74" i="5" s="1"/>
  <c r="D73" i="5"/>
  <c r="C73" i="5"/>
  <c r="G73" i="5" s="1"/>
  <c r="D72" i="5"/>
  <c r="C72" i="5"/>
  <c r="G72" i="5" s="1"/>
  <c r="D71" i="5"/>
  <c r="C71" i="5"/>
  <c r="G71" i="5" s="1"/>
  <c r="D70" i="5"/>
  <c r="C70" i="5"/>
  <c r="G70" i="5" s="1"/>
  <c r="D69" i="5"/>
  <c r="C69" i="5"/>
  <c r="G69" i="5" s="1"/>
  <c r="D68" i="5"/>
  <c r="C68" i="5"/>
  <c r="G68" i="5" s="1"/>
  <c r="D67" i="5"/>
  <c r="C67" i="5"/>
  <c r="G67" i="5" s="1"/>
  <c r="D66" i="5"/>
  <c r="C66" i="5"/>
  <c r="G66" i="5" s="1"/>
  <c r="D65" i="5"/>
  <c r="C65" i="5"/>
  <c r="G65" i="5" s="1"/>
  <c r="D64" i="5"/>
  <c r="C64" i="5"/>
  <c r="G64" i="5" s="1"/>
  <c r="D63" i="5"/>
  <c r="C63" i="5"/>
  <c r="G63" i="5" s="1"/>
  <c r="D62" i="5"/>
  <c r="C62" i="5"/>
  <c r="G62" i="5" s="1"/>
  <c r="D61" i="5"/>
  <c r="C61" i="5"/>
  <c r="G61" i="5" s="1"/>
  <c r="D60" i="5"/>
  <c r="C60" i="5"/>
  <c r="G60" i="5" s="1"/>
  <c r="D59" i="5"/>
  <c r="C59" i="5"/>
  <c r="G59" i="5" s="1"/>
  <c r="D58" i="5"/>
  <c r="C58" i="5"/>
  <c r="G58" i="5" s="1"/>
  <c r="D57" i="5"/>
  <c r="C57" i="5"/>
  <c r="G57" i="5" s="1"/>
  <c r="D56" i="5"/>
  <c r="C56" i="5"/>
  <c r="G56" i="5" s="1"/>
  <c r="D55" i="5"/>
  <c r="C55" i="5"/>
  <c r="G55" i="5" s="1"/>
  <c r="D54" i="5"/>
  <c r="C54" i="5"/>
  <c r="G54" i="5" s="1"/>
  <c r="D53" i="5"/>
  <c r="C53" i="5"/>
  <c r="G53" i="5" s="1"/>
  <c r="D52" i="5"/>
  <c r="C52" i="5"/>
  <c r="G52" i="5" s="1"/>
  <c r="D51" i="5"/>
  <c r="C51" i="5"/>
  <c r="G51" i="5" s="1"/>
  <c r="D50" i="5"/>
  <c r="C50" i="5"/>
  <c r="G50" i="5" s="1"/>
  <c r="D49" i="5"/>
  <c r="C49" i="5"/>
  <c r="G49" i="5" s="1"/>
  <c r="D48" i="5"/>
  <c r="C48" i="5"/>
  <c r="G48" i="5" s="1"/>
  <c r="D47" i="5"/>
  <c r="C47" i="5"/>
  <c r="G47" i="5" s="1"/>
  <c r="D46" i="5"/>
  <c r="C46" i="5"/>
  <c r="G46" i="5" s="1"/>
  <c r="D45" i="5"/>
  <c r="C45" i="5"/>
  <c r="G45" i="5" s="1"/>
  <c r="D44" i="5"/>
  <c r="C44" i="5"/>
  <c r="G44" i="5" s="1"/>
  <c r="D43" i="5"/>
  <c r="C43" i="5"/>
  <c r="G43" i="5" s="1"/>
  <c r="D42" i="5"/>
  <c r="C42" i="5"/>
  <c r="G42" i="5" s="1"/>
  <c r="D41" i="5"/>
  <c r="C41" i="5"/>
  <c r="G41" i="5" s="1"/>
  <c r="D40" i="5"/>
  <c r="C40" i="5"/>
  <c r="G40" i="5" s="1"/>
  <c r="D39" i="5"/>
  <c r="C39" i="5"/>
  <c r="G39" i="5" s="1"/>
  <c r="D38" i="5"/>
  <c r="C38" i="5"/>
  <c r="G38" i="5" s="1"/>
  <c r="D37" i="5"/>
  <c r="C37" i="5"/>
  <c r="G37" i="5" s="1"/>
  <c r="D36" i="5"/>
  <c r="C36" i="5"/>
  <c r="G36" i="5" s="1"/>
  <c r="D35" i="5"/>
  <c r="C35" i="5"/>
  <c r="G35" i="5" s="1"/>
  <c r="D34" i="5"/>
  <c r="C34" i="5"/>
  <c r="G34" i="5" s="1"/>
  <c r="D33" i="5"/>
  <c r="C33" i="5"/>
  <c r="G33" i="5" s="1"/>
  <c r="D32" i="5"/>
  <c r="C32" i="5"/>
  <c r="G32" i="5" s="1"/>
  <c r="D31" i="5"/>
  <c r="C31" i="5"/>
  <c r="G31" i="5" s="1"/>
  <c r="D30" i="5"/>
  <c r="C30" i="5"/>
  <c r="G30" i="5" s="1"/>
  <c r="D29" i="5"/>
  <c r="C29" i="5"/>
  <c r="G29" i="5" s="1"/>
  <c r="D28" i="5"/>
  <c r="C28" i="5"/>
  <c r="G28" i="5" s="1"/>
  <c r="D27" i="5"/>
  <c r="C27" i="5"/>
  <c r="G27" i="5" s="1"/>
  <c r="D26" i="5"/>
  <c r="C26" i="5"/>
  <c r="G26" i="5" s="1"/>
  <c r="D25" i="5"/>
  <c r="C25" i="5"/>
  <c r="G25" i="5" s="1"/>
  <c r="D24" i="5"/>
  <c r="C24" i="5"/>
  <c r="G24" i="5" s="1"/>
  <c r="D23" i="5"/>
  <c r="C23" i="5"/>
  <c r="G23" i="5" s="1"/>
  <c r="D22" i="5"/>
  <c r="C22" i="5"/>
  <c r="G22" i="5" s="1"/>
  <c r="D21" i="5"/>
  <c r="C21" i="5"/>
  <c r="G21" i="5" s="1"/>
  <c r="D20" i="5"/>
  <c r="C20" i="5"/>
  <c r="G20" i="5" s="1"/>
  <c r="D19" i="5"/>
  <c r="C19" i="5"/>
  <c r="G19" i="5" s="1"/>
  <c r="D18" i="5"/>
  <c r="C18" i="5"/>
  <c r="G18" i="5" s="1"/>
  <c r="D17" i="5"/>
  <c r="C17" i="5"/>
  <c r="G17" i="5" s="1"/>
  <c r="D16" i="5"/>
  <c r="C16" i="5"/>
  <c r="G16" i="5" s="1"/>
  <c r="D15" i="5"/>
  <c r="C15" i="5"/>
  <c r="G15" i="5" s="1"/>
  <c r="D14" i="5"/>
  <c r="C14" i="5"/>
  <c r="G14" i="5" s="1"/>
  <c r="D13" i="5"/>
  <c r="C13" i="5"/>
  <c r="G13" i="5" s="1"/>
  <c r="D12" i="5"/>
  <c r="C12" i="5"/>
  <c r="G12" i="5" s="1"/>
  <c r="D11" i="5"/>
  <c r="C11" i="5"/>
  <c r="G11" i="5" s="1"/>
  <c r="D10" i="5"/>
  <c r="C10" i="5"/>
  <c r="G10" i="5" s="1"/>
  <c r="D9" i="5"/>
  <c r="C9" i="5"/>
  <c r="G9" i="5" s="1"/>
  <c r="D8" i="5"/>
  <c r="C8" i="5"/>
  <c r="G8" i="5" s="1"/>
  <c r="D7" i="5"/>
  <c r="C7" i="5"/>
  <c r="G7" i="5" s="1"/>
  <c r="D6" i="5"/>
  <c r="C6" i="5"/>
  <c r="G6" i="5" s="1"/>
  <c r="D5" i="5"/>
  <c r="C5" i="5"/>
  <c r="G5" i="5" s="1"/>
  <c r="K4" i="5"/>
  <c r="D4" i="5"/>
  <c r="C4" i="5"/>
  <c r="G4" i="5" s="1"/>
  <c r="M4" i="5"/>
  <c r="L4" i="5"/>
  <c r="D3" i="5"/>
  <c r="C3" i="5"/>
  <c r="G3" i="5" s="1"/>
  <c r="M2" i="5"/>
  <c r="J4" i="5"/>
  <c r="C2" i="5"/>
  <c r="G2" i="5" s="1"/>
  <c r="E744" i="5" l="1"/>
  <c r="H744" i="5" s="1"/>
  <c r="E48" i="5"/>
  <c r="H48" i="5" s="1"/>
  <c r="E375" i="5"/>
  <c r="H375" i="5" s="1"/>
  <c r="G394" i="5"/>
  <c r="E501" i="5"/>
  <c r="G392" i="5"/>
  <c r="H392" i="5" s="1"/>
  <c r="E606" i="5"/>
  <c r="E655" i="5"/>
  <c r="H655" i="5" s="1"/>
  <c r="E659" i="5"/>
  <c r="H659" i="5" s="1"/>
  <c r="E63" i="5"/>
  <c r="H63" i="5" s="1"/>
  <c r="E189" i="5"/>
  <c r="E76" i="5"/>
  <c r="E163" i="5"/>
  <c r="E350" i="5"/>
  <c r="H350" i="5" s="1"/>
  <c r="E700" i="5"/>
  <c r="H700" i="5" s="1"/>
  <c r="E704" i="5"/>
  <c r="H704" i="5" s="1"/>
  <c r="E732" i="5"/>
  <c r="H732" i="5" s="1"/>
  <c r="E374" i="5"/>
  <c r="H374" i="5" s="1"/>
  <c r="E227" i="5"/>
  <c r="H227" i="5" s="1"/>
  <c r="E247" i="5"/>
  <c r="H247" i="5" s="1"/>
  <c r="E405" i="5"/>
  <c r="E503" i="5"/>
  <c r="H503" i="5" s="1"/>
  <c r="E34" i="5"/>
  <c r="H34" i="5" s="1"/>
  <c r="E188" i="5"/>
  <c r="H188" i="5" s="1"/>
  <c r="E603" i="5"/>
  <c r="H603" i="5" s="1"/>
  <c r="E102" i="5"/>
  <c r="H102" i="5" s="1"/>
  <c r="E270" i="5"/>
  <c r="E64" i="5"/>
  <c r="G278" i="5"/>
  <c r="E471" i="5"/>
  <c r="H471" i="5" s="1"/>
  <c r="E475" i="5"/>
  <c r="H475" i="5" s="1"/>
  <c r="E526" i="5"/>
  <c r="H526" i="5" s="1"/>
  <c r="E530" i="5"/>
  <c r="H530" i="5" s="1"/>
  <c r="E574" i="5"/>
  <c r="H574" i="5" s="1"/>
  <c r="E682" i="5"/>
  <c r="E690" i="5"/>
  <c r="E717" i="5"/>
  <c r="E341" i="5"/>
  <c r="H341" i="5" s="1"/>
  <c r="E600" i="5"/>
  <c r="H600" i="5" s="1"/>
  <c r="E670" i="5"/>
  <c r="H670" i="5" s="1"/>
  <c r="E614" i="5"/>
  <c r="H614" i="5" s="1"/>
  <c r="E389" i="5"/>
  <c r="H389" i="5" s="1"/>
  <c r="E419" i="5"/>
  <c r="H419" i="5" s="1"/>
  <c r="E438" i="5"/>
  <c r="H438" i="5" s="1"/>
  <c r="E531" i="5"/>
  <c r="H531" i="5" s="1"/>
  <c r="E559" i="5"/>
  <c r="H559" i="5" s="1"/>
  <c r="E698" i="5"/>
  <c r="H698" i="5" s="1"/>
  <c r="E730" i="5"/>
  <c r="H730" i="5" s="1"/>
  <c r="E301" i="5"/>
  <c r="H301" i="5" s="1"/>
  <c r="E349" i="5"/>
  <c r="H349" i="5" s="1"/>
  <c r="E15" i="5"/>
  <c r="E19" i="5"/>
  <c r="H19" i="5" s="1"/>
  <c r="E69" i="5"/>
  <c r="E80" i="5"/>
  <c r="H80" i="5" s="1"/>
  <c r="E196" i="5"/>
  <c r="H196" i="5" s="1"/>
  <c r="E295" i="5"/>
  <c r="H295" i="5" s="1"/>
  <c r="E319" i="5"/>
  <c r="H319" i="5" s="1"/>
  <c r="E335" i="5"/>
  <c r="H335" i="5" s="1"/>
  <c r="E500" i="5"/>
  <c r="E616" i="5"/>
  <c r="H616" i="5" s="1"/>
  <c r="E691" i="5"/>
  <c r="H691" i="5" s="1"/>
  <c r="E25" i="5"/>
  <c r="H25" i="5" s="1"/>
  <c r="E494" i="5"/>
  <c r="H494" i="5" s="1"/>
  <c r="E166" i="5"/>
  <c r="H166" i="5" s="1"/>
  <c r="E393" i="5"/>
  <c r="H393" i="5" s="1"/>
  <c r="E423" i="5"/>
  <c r="H423" i="5" s="1"/>
  <c r="G605" i="5"/>
  <c r="E67" i="5"/>
  <c r="H67" i="5" s="1"/>
  <c r="E66" i="5"/>
  <c r="E304" i="5"/>
  <c r="H304" i="5" s="1"/>
  <c r="G466" i="5"/>
  <c r="E544" i="5"/>
  <c r="H544" i="5" s="1"/>
  <c r="E28" i="5"/>
  <c r="H28" i="5" s="1"/>
  <c r="E47" i="5"/>
  <c r="E107" i="5"/>
  <c r="E213" i="5"/>
  <c r="H213" i="5" s="1"/>
  <c r="E221" i="5"/>
  <c r="H221" i="5" s="1"/>
  <c r="E225" i="5"/>
  <c r="H225" i="5" s="1"/>
  <c r="E344" i="5"/>
  <c r="H344" i="5" s="1"/>
  <c r="E351" i="5"/>
  <c r="H351" i="5" s="1"/>
  <c r="E418" i="5"/>
  <c r="H418" i="5" s="1"/>
  <c r="G421" i="5"/>
  <c r="E439" i="5"/>
  <c r="H439" i="5" s="1"/>
  <c r="E443" i="5"/>
  <c r="H443" i="5" s="1"/>
  <c r="E447" i="5"/>
  <c r="H447" i="5" s="1"/>
  <c r="E529" i="5"/>
  <c r="H529" i="5" s="1"/>
  <c r="E572" i="5"/>
  <c r="E654" i="5"/>
  <c r="H654" i="5" s="1"/>
  <c r="E658" i="5"/>
  <c r="H658" i="5" s="1"/>
  <c r="E662" i="5"/>
  <c r="E695" i="5"/>
  <c r="H695" i="5" s="1"/>
  <c r="E699" i="5"/>
  <c r="E428" i="5"/>
  <c r="H428" i="5" s="1"/>
  <c r="E586" i="5"/>
  <c r="H586" i="5" s="1"/>
  <c r="E51" i="5"/>
  <c r="H51" i="5" s="1"/>
  <c r="E138" i="5"/>
  <c r="H138" i="5" s="1"/>
  <c r="E279" i="5"/>
  <c r="H279" i="5" s="1"/>
  <c r="G370" i="5"/>
  <c r="E506" i="5"/>
  <c r="E514" i="5"/>
  <c r="H514" i="5" s="1"/>
  <c r="E537" i="5"/>
  <c r="H537" i="5" s="1"/>
  <c r="E541" i="5"/>
  <c r="H541" i="5" s="1"/>
  <c r="E583" i="5"/>
  <c r="H583" i="5" s="1"/>
  <c r="G594" i="5"/>
  <c r="H594" i="5" s="1"/>
  <c r="E666" i="5"/>
  <c r="H666" i="5" s="1"/>
  <c r="E373" i="5"/>
  <c r="E536" i="5"/>
  <c r="H536" i="5" s="1"/>
  <c r="E575" i="5"/>
  <c r="H575" i="5" s="1"/>
  <c r="E18" i="5"/>
  <c r="H18" i="5" s="1"/>
  <c r="E73" i="5"/>
  <c r="H73" i="5" s="1"/>
  <c r="E120" i="5"/>
  <c r="H120" i="5" s="1"/>
  <c r="E124" i="5"/>
  <c r="H124" i="5" s="1"/>
  <c r="E139" i="5"/>
  <c r="H139" i="5" s="1"/>
  <c r="E165" i="5"/>
  <c r="E195" i="5"/>
  <c r="H195" i="5" s="1"/>
  <c r="E203" i="5"/>
  <c r="H203" i="5" s="1"/>
  <c r="E288" i="5"/>
  <c r="H288" i="5" s="1"/>
  <c r="E303" i="5"/>
  <c r="H303" i="5" s="1"/>
  <c r="E311" i="5"/>
  <c r="H311" i="5" s="1"/>
  <c r="E334" i="5"/>
  <c r="H334" i="5" s="1"/>
  <c r="E382" i="5"/>
  <c r="H382" i="5" s="1"/>
  <c r="G429" i="5"/>
  <c r="E437" i="5"/>
  <c r="H437" i="5" s="1"/>
  <c r="E507" i="5"/>
  <c r="H507" i="5" s="1"/>
  <c r="E511" i="5"/>
  <c r="H511" i="5" s="1"/>
  <c r="E534" i="5"/>
  <c r="H534" i="5" s="1"/>
  <c r="E632" i="5"/>
  <c r="H632" i="5" s="1"/>
  <c r="E640" i="5"/>
  <c r="H640" i="5" s="1"/>
  <c r="E679" i="5"/>
  <c r="H679" i="5" s="1"/>
  <c r="G693" i="5"/>
  <c r="E712" i="5"/>
  <c r="H712" i="5" s="1"/>
  <c r="E723" i="5"/>
  <c r="H723" i="5" s="1"/>
  <c r="E275" i="5"/>
  <c r="H275" i="5" s="1"/>
  <c r="E317" i="5"/>
  <c r="H317" i="5" s="1"/>
  <c r="E332" i="5"/>
  <c r="H332" i="5" s="1"/>
  <c r="E579" i="5"/>
  <c r="H579" i="5" s="1"/>
  <c r="E41" i="5"/>
  <c r="G128" i="5"/>
  <c r="H128" i="5" s="1"/>
  <c r="E342" i="5"/>
  <c r="E357" i="5"/>
  <c r="H357" i="5" s="1"/>
  <c r="E360" i="5"/>
  <c r="H360" i="5" s="1"/>
  <c r="E486" i="5"/>
  <c r="H486" i="5" s="1"/>
  <c r="E493" i="5"/>
  <c r="G613" i="5"/>
  <c r="H613" i="5" s="1"/>
  <c r="E644" i="5"/>
  <c r="H644" i="5" s="1"/>
  <c r="E648" i="5"/>
  <c r="E683" i="5"/>
  <c r="H683" i="5" s="1"/>
  <c r="E731" i="5"/>
  <c r="H731" i="5" s="1"/>
  <c r="E358" i="5"/>
  <c r="H358" i="5" s="1"/>
  <c r="E431" i="5"/>
  <c r="H431" i="5" s="1"/>
  <c r="E117" i="5"/>
  <c r="H117" i="5" s="1"/>
  <c r="E610" i="5"/>
  <c r="H610" i="5" s="1"/>
  <c r="E672" i="5"/>
  <c r="H672" i="5" s="1"/>
  <c r="E4" i="5"/>
  <c r="H4" i="5" s="1"/>
  <c r="E21" i="5"/>
  <c r="H21" i="5" s="1"/>
  <c r="E53" i="5"/>
  <c r="H53" i="5" s="1"/>
  <c r="E135" i="5"/>
  <c r="H135" i="5" s="1"/>
  <c r="E149" i="5"/>
  <c r="H149" i="5" s="1"/>
  <c r="H163" i="5"/>
  <c r="E181" i="5"/>
  <c r="H181" i="5" s="1"/>
  <c r="E192" i="5"/>
  <c r="H192" i="5" s="1"/>
  <c r="E310" i="5"/>
  <c r="E328" i="5"/>
  <c r="E331" i="5"/>
  <c r="H331" i="5" s="1"/>
  <c r="G338" i="5"/>
  <c r="H338" i="5" s="1"/>
  <c r="E365" i="5"/>
  <c r="H365" i="5" s="1"/>
  <c r="E368" i="5"/>
  <c r="H368" i="5" s="1"/>
  <c r="E378" i="5"/>
  <c r="H378" i="5" s="1"/>
  <c r="E434" i="5"/>
  <c r="E455" i="5"/>
  <c r="H455" i="5" s="1"/>
  <c r="E556" i="5"/>
  <c r="H556" i="5" s="1"/>
  <c r="E567" i="5"/>
  <c r="H567" i="5" s="1"/>
  <c r="E571" i="5"/>
  <c r="H571" i="5" s="1"/>
  <c r="E578" i="5"/>
  <c r="H578" i="5" s="1"/>
  <c r="E585" i="5"/>
  <c r="H585" i="5" s="1"/>
  <c r="E592" i="5"/>
  <c r="H592" i="5" s="1"/>
  <c r="E599" i="5"/>
  <c r="H599" i="5" s="1"/>
  <c r="G669" i="5"/>
  <c r="E676" i="5"/>
  <c r="H676" i="5" s="1"/>
  <c r="E687" i="5"/>
  <c r="H687" i="5" s="1"/>
  <c r="E719" i="5"/>
  <c r="H719" i="5" s="1"/>
  <c r="G741" i="5"/>
  <c r="H741" i="5" s="1"/>
  <c r="H493" i="5"/>
  <c r="E50" i="5"/>
  <c r="H50" i="5" s="1"/>
  <c r="E57" i="5"/>
  <c r="H57" i="5" s="1"/>
  <c r="E70" i="5"/>
  <c r="H70" i="5" s="1"/>
  <c r="H107" i="5"/>
  <c r="E114" i="5"/>
  <c r="H114" i="5" s="1"/>
  <c r="E132" i="5"/>
  <c r="H132" i="5" s="1"/>
  <c r="E142" i="5"/>
  <c r="H142" i="5" s="1"/>
  <c r="E146" i="5"/>
  <c r="H146" i="5" s="1"/>
  <c r="E157" i="5"/>
  <c r="H157" i="5" s="1"/>
  <c r="E174" i="5"/>
  <c r="H174" i="5" s="1"/>
  <c r="E250" i="5"/>
  <c r="E253" i="5"/>
  <c r="H253" i="5" s="1"/>
  <c r="E264" i="5"/>
  <c r="H264" i="5" s="1"/>
  <c r="E271" i="5"/>
  <c r="E318" i="5"/>
  <c r="H318" i="5" s="1"/>
  <c r="E406" i="5"/>
  <c r="H406" i="5" s="1"/>
  <c r="E462" i="5"/>
  <c r="H462" i="5" s="1"/>
  <c r="E469" i="5"/>
  <c r="H469" i="5" s="1"/>
  <c r="E560" i="5"/>
  <c r="H560" i="5" s="1"/>
  <c r="E582" i="5"/>
  <c r="H582" i="5" s="1"/>
  <c r="E694" i="5"/>
  <c r="H694" i="5" s="1"/>
  <c r="E727" i="5"/>
  <c r="H727" i="5" s="1"/>
  <c r="H717" i="5"/>
  <c r="G749" i="5"/>
  <c r="H749" i="5" s="1"/>
  <c r="E22" i="5"/>
  <c r="H22" i="5" s="1"/>
  <c r="E54" i="5"/>
  <c r="H54" i="5" s="1"/>
  <c r="E82" i="5"/>
  <c r="H82" i="5" s="1"/>
  <c r="G93" i="5"/>
  <c r="H93" i="5" s="1"/>
  <c r="E101" i="5"/>
  <c r="H101" i="5" s="1"/>
  <c r="E111" i="5"/>
  <c r="H111" i="5" s="1"/>
  <c r="E118" i="5"/>
  <c r="H118" i="5" s="1"/>
  <c r="E143" i="5"/>
  <c r="H143" i="5" s="1"/>
  <c r="E154" i="5"/>
  <c r="H154" i="5" s="1"/>
  <c r="E179" i="5"/>
  <c r="H179" i="5" s="1"/>
  <c r="E214" i="5"/>
  <c r="H214" i="5" s="1"/>
  <c r="E229" i="5"/>
  <c r="H229" i="5" s="1"/>
  <c r="E254" i="5"/>
  <c r="H254" i="5" s="1"/>
  <c r="E272" i="5"/>
  <c r="H272" i="5" s="1"/>
  <c r="E326" i="5"/>
  <c r="H326" i="5" s="1"/>
  <c r="E366" i="5"/>
  <c r="H366" i="5" s="1"/>
  <c r="E379" i="5"/>
  <c r="H379" i="5" s="1"/>
  <c r="E396" i="5"/>
  <c r="H396" i="5" s="1"/>
  <c r="E435" i="5"/>
  <c r="H435" i="5" s="1"/>
  <c r="G450" i="5"/>
  <c r="H450" i="5" s="1"/>
  <c r="E453" i="5"/>
  <c r="H453" i="5" s="1"/>
  <c r="E460" i="5"/>
  <c r="H460" i="5" s="1"/>
  <c r="E474" i="5"/>
  <c r="H474" i="5" s="1"/>
  <c r="E492" i="5"/>
  <c r="H492" i="5" s="1"/>
  <c r="E524" i="5"/>
  <c r="H524" i="5" s="1"/>
  <c r="E590" i="5"/>
  <c r="H590" i="5" s="1"/>
  <c r="E624" i="5"/>
  <c r="E667" i="5"/>
  <c r="H667" i="5" s="1"/>
  <c r="H310" i="5"/>
  <c r="E37" i="5"/>
  <c r="H37" i="5" s="1"/>
  <c r="E79" i="5"/>
  <c r="H79" i="5" s="1"/>
  <c r="E130" i="5"/>
  <c r="H130" i="5" s="1"/>
  <c r="E197" i="5"/>
  <c r="H197" i="5" s="1"/>
  <c r="E201" i="5"/>
  <c r="H201" i="5" s="1"/>
  <c r="E204" i="5"/>
  <c r="H204" i="5" s="1"/>
  <c r="E222" i="5"/>
  <c r="H222" i="5" s="1"/>
  <c r="E237" i="5"/>
  <c r="H237" i="5" s="1"/>
  <c r="E251" i="5"/>
  <c r="H251" i="5" s="1"/>
  <c r="E290" i="5"/>
  <c r="H290" i="5" s="1"/>
  <c r="H373" i="5"/>
  <c r="G386" i="5"/>
  <c r="H386" i="5" s="1"/>
  <c r="E415" i="5"/>
  <c r="H415" i="5" s="1"/>
  <c r="E482" i="5"/>
  <c r="G489" i="5"/>
  <c r="H489" i="5" s="1"/>
  <c r="G546" i="5"/>
  <c r="H546" i="5" s="1"/>
  <c r="G661" i="5"/>
  <c r="H661" i="5" s="1"/>
  <c r="E736" i="5"/>
  <c r="H736" i="5" s="1"/>
  <c r="H15" i="5"/>
  <c r="H47" i="5"/>
  <c r="E5" i="5"/>
  <c r="H5" i="5" s="1"/>
  <c r="E16" i="5"/>
  <c r="H16" i="5" s="1"/>
  <c r="E98" i="5"/>
  <c r="H98" i="5" s="1"/>
  <c r="E127" i="5"/>
  <c r="H127" i="5" s="1"/>
  <c r="E158" i="5"/>
  <c r="H158" i="5" s="1"/>
  <c r="E183" i="5"/>
  <c r="H183" i="5" s="1"/>
  <c r="E323" i="5"/>
  <c r="H323" i="5" s="1"/>
  <c r="E383" i="5"/>
  <c r="H383" i="5" s="1"/>
  <c r="E390" i="5"/>
  <c r="H390" i="5" s="1"/>
  <c r="E412" i="5"/>
  <c r="H412" i="5" s="1"/>
  <c r="G521" i="5"/>
  <c r="H521" i="5" s="1"/>
  <c r="E587" i="5"/>
  <c r="H587" i="5" s="1"/>
  <c r="E611" i="5"/>
  <c r="H611" i="5" s="1"/>
  <c r="G621" i="5"/>
  <c r="H621" i="5" s="1"/>
  <c r="E686" i="5"/>
  <c r="H686" i="5" s="1"/>
  <c r="H693" i="5"/>
  <c r="E718" i="5"/>
  <c r="H718" i="5" s="1"/>
  <c r="E725" i="5"/>
  <c r="H725" i="5" s="1"/>
  <c r="E31" i="5"/>
  <c r="H31" i="5" s="1"/>
  <c r="H69" i="5"/>
  <c r="E131" i="5"/>
  <c r="H131" i="5" s="1"/>
  <c r="E141" i="5"/>
  <c r="H141" i="5" s="1"/>
  <c r="E173" i="5"/>
  <c r="H173" i="5" s="1"/>
  <c r="E198" i="5"/>
  <c r="H198" i="5" s="1"/>
  <c r="E255" i="5"/>
  <c r="H255" i="5" s="1"/>
  <c r="G298" i="5"/>
  <c r="E327" i="5"/>
  <c r="H327" i="5" s="1"/>
  <c r="E330" i="5"/>
  <c r="H330" i="5" s="1"/>
  <c r="G354" i="5"/>
  <c r="H354" i="5" s="1"/>
  <c r="E380" i="5"/>
  <c r="H380" i="5" s="1"/>
  <c r="G397" i="5"/>
  <c r="H397" i="5" s="1"/>
  <c r="E420" i="5"/>
  <c r="E433" i="5"/>
  <c r="H433" i="5" s="1"/>
  <c r="E454" i="5"/>
  <c r="H454" i="5" s="1"/>
  <c r="E461" i="5"/>
  <c r="H461" i="5" s="1"/>
  <c r="E468" i="5"/>
  <c r="H468" i="5" s="1"/>
  <c r="E479" i="5"/>
  <c r="H479" i="5" s="1"/>
  <c r="H500" i="5"/>
  <c r="E518" i="5"/>
  <c r="H518" i="5" s="1"/>
  <c r="E525" i="5"/>
  <c r="H525" i="5" s="1"/>
  <c r="E570" i="5"/>
  <c r="E577" i="5"/>
  <c r="H577" i="5" s="1"/>
  <c r="E602" i="5"/>
  <c r="H602" i="5" s="1"/>
  <c r="H690" i="5"/>
  <c r="E722" i="5"/>
  <c r="H722" i="5" s="1"/>
  <c r="E751" i="5"/>
  <c r="H751" i="5" s="1"/>
  <c r="H421" i="5"/>
  <c r="E339" i="5"/>
  <c r="H339" i="5" s="1"/>
  <c r="E362" i="5"/>
  <c r="H362" i="5" s="1"/>
  <c r="E371" i="5"/>
  <c r="H371" i="5" s="1"/>
  <c r="E618" i="5"/>
  <c r="H429" i="5"/>
  <c r="E490" i="5"/>
  <c r="H490" i="5" s="1"/>
  <c r="E517" i="5"/>
  <c r="H517" i="5" s="1"/>
  <c r="E637" i="5"/>
  <c r="H637" i="5" s="1"/>
  <c r="E105" i="5"/>
  <c r="H105" i="5" s="1"/>
  <c r="E136" i="5"/>
  <c r="H136" i="5" s="1"/>
  <c r="E291" i="5"/>
  <c r="H291" i="5" s="1"/>
  <c r="E363" i="5"/>
  <c r="H363" i="5" s="1"/>
  <c r="E457" i="5"/>
  <c r="H457" i="5" s="1"/>
  <c r="E597" i="5"/>
  <c r="H597" i="5" s="1"/>
  <c r="G445" i="5"/>
  <c r="E445" i="5"/>
  <c r="E473" i="5"/>
  <c r="G473" i="5"/>
  <c r="E677" i="5"/>
  <c r="G677" i="5"/>
  <c r="G709" i="5"/>
  <c r="E709" i="5"/>
  <c r="E14" i="5"/>
  <c r="H14" i="5" s="1"/>
  <c r="E49" i="5"/>
  <c r="H49" i="5" s="1"/>
  <c r="E72" i="5"/>
  <c r="H72" i="5" s="1"/>
  <c r="E87" i="5"/>
  <c r="H87" i="5" s="1"/>
  <c r="E210" i="5"/>
  <c r="H210" i="5" s="1"/>
  <c r="E228" i="5"/>
  <c r="H228" i="5" s="1"/>
  <c r="E260" i="5"/>
  <c r="H260" i="5" s="1"/>
  <c r="E411" i="5"/>
  <c r="H411" i="5" s="1"/>
  <c r="E425" i="5"/>
  <c r="G425" i="5"/>
  <c r="G470" i="5"/>
  <c r="E470" i="5"/>
  <c r="G477" i="5"/>
  <c r="E477" i="5"/>
  <c r="G495" i="5"/>
  <c r="E495" i="5"/>
  <c r="G651" i="5"/>
  <c r="E651" i="5"/>
  <c r="E664" i="5"/>
  <c r="H664" i="5" s="1"/>
  <c r="E23" i="5"/>
  <c r="H23" i="5" s="1"/>
  <c r="E26" i="5"/>
  <c r="H26" i="5" s="1"/>
  <c r="E29" i="5"/>
  <c r="H29" i="5" s="1"/>
  <c r="E55" i="5"/>
  <c r="H55" i="5" s="1"/>
  <c r="E58" i="5"/>
  <c r="H58" i="5" s="1"/>
  <c r="E61" i="5"/>
  <c r="H61" i="5" s="1"/>
  <c r="E85" i="5"/>
  <c r="H85" i="5" s="1"/>
  <c r="G97" i="5"/>
  <c r="H97" i="5" s="1"/>
  <c r="E106" i="5"/>
  <c r="H106" i="5" s="1"/>
  <c r="E109" i="5"/>
  <c r="H109" i="5" s="1"/>
  <c r="E115" i="5"/>
  <c r="H115" i="5" s="1"/>
  <c r="E126" i="5"/>
  <c r="H126" i="5" s="1"/>
  <c r="E134" i="5"/>
  <c r="H134" i="5" s="1"/>
  <c r="E151" i="5"/>
  <c r="H151" i="5" s="1"/>
  <c r="E155" i="5"/>
  <c r="H155" i="5" s="1"/>
  <c r="E161" i="5"/>
  <c r="H161" i="5" s="1"/>
  <c r="E187" i="5"/>
  <c r="H187" i="5" s="1"/>
  <c r="E205" i="5"/>
  <c r="H205" i="5" s="1"/>
  <c r="E217" i="5"/>
  <c r="H217" i="5" s="1"/>
  <c r="E220" i="5"/>
  <c r="H220" i="5" s="1"/>
  <c r="E243" i="5"/>
  <c r="H243" i="5" s="1"/>
  <c r="E263" i="5"/>
  <c r="H263" i="5" s="1"/>
  <c r="E266" i="5"/>
  <c r="H266" i="5" s="1"/>
  <c r="E274" i="5"/>
  <c r="H274" i="5" s="1"/>
  <c r="E312" i="5"/>
  <c r="H312" i="5" s="1"/>
  <c r="G315" i="5"/>
  <c r="H315" i="5" s="1"/>
  <c r="G347" i="5"/>
  <c r="H347" i="5" s="1"/>
  <c r="G387" i="5"/>
  <c r="H387" i="5" s="1"/>
  <c r="G442" i="5"/>
  <c r="E442" i="5"/>
  <c r="G498" i="5"/>
  <c r="H498" i="5" s="1"/>
  <c r="H501" i="5"/>
  <c r="E505" i="5"/>
  <c r="G505" i="5"/>
  <c r="G595" i="5"/>
  <c r="E595" i="5"/>
  <c r="E620" i="5"/>
  <c r="H620" i="5" s="1"/>
  <c r="G631" i="5"/>
  <c r="E631" i="5"/>
  <c r="G674" i="5"/>
  <c r="E674" i="5"/>
  <c r="G706" i="5"/>
  <c r="E706" i="5"/>
  <c r="G623" i="5"/>
  <c r="E623" i="5"/>
  <c r="E11" i="5"/>
  <c r="H11" i="5" s="1"/>
  <c r="E52" i="5"/>
  <c r="H52" i="5" s="1"/>
  <c r="E240" i="5"/>
  <c r="H240" i="5" s="1"/>
  <c r="E268" i="5"/>
  <c r="H268" i="5" s="1"/>
  <c r="G384" i="5"/>
  <c r="E384" i="5"/>
  <c r="G563" i="5"/>
  <c r="E563" i="5"/>
  <c r="E566" i="5"/>
  <c r="H566" i="5" s="1"/>
  <c r="G591" i="5"/>
  <c r="E591" i="5"/>
  <c r="G627" i="5"/>
  <c r="E627" i="5"/>
  <c r="E6" i="5"/>
  <c r="H6" i="5" s="1"/>
  <c r="E9" i="5"/>
  <c r="H9" i="5" s="1"/>
  <c r="E12" i="5"/>
  <c r="H12" i="5" s="1"/>
  <c r="E32" i="5"/>
  <c r="H32" i="5" s="1"/>
  <c r="E35" i="5"/>
  <c r="H35" i="5" s="1"/>
  <c r="E38" i="5"/>
  <c r="E44" i="5"/>
  <c r="H44" i="5" s="1"/>
  <c r="H76" i="5"/>
  <c r="E94" i="5"/>
  <c r="H94" i="5" s="1"/>
  <c r="E103" i="5"/>
  <c r="H103" i="5" s="1"/>
  <c r="E164" i="5"/>
  <c r="H164" i="5" s="1"/>
  <c r="E170" i="5"/>
  <c r="H170" i="5" s="1"/>
  <c r="E190" i="5"/>
  <c r="H190" i="5" s="1"/>
  <c r="E208" i="5"/>
  <c r="H208" i="5" s="1"/>
  <c r="E211" i="5"/>
  <c r="H211" i="5" s="1"/>
  <c r="E232" i="5"/>
  <c r="H232" i="5" s="1"/>
  <c r="E235" i="5"/>
  <c r="H235" i="5" s="1"/>
  <c r="E238" i="5"/>
  <c r="H238" i="5" s="1"/>
  <c r="E252" i="5"/>
  <c r="H252" i="5" s="1"/>
  <c r="H278" i="5"/>
  <c r="E280" i="5"/>
  <c r="H280" i="5" s="1"/>
  <c r="E283" i="5"/>
  <c r="H283" i="5" s="1"/>
  <c r="G286" i="5"/>
  <c r="H286" i="5" s="1"/>
  <c r="E299" i="5"/>
  <c r="H299" i="5" s="1"/>
  <c r="E302" i="5"/>
  <c r="H302" i="5" s="1"/>
  <c r="E381" i="5"/>
  <c r="H381" i="5" s="1"/>
  <c r="G401" i="5"/>
  <c r="E401" i="5"/>
  <c r="H405" i="5"/>
  <c r="G426" i="5"/>
  <c r="E426" i="5"/>
  <c r="G458" i="5"/>
  <c r="H458" i="5" s="1"/>
  <c r="G502" i="5"/>
  <c r="E502" i="5"/>
  <c r="G509" i="5"/>
  <c r="E509" i="5"/>
  <c r="G527" i="5"/>
  <c r="E527" i="5"/>
  <c r="G538" i="5"/>
  <c r="H538" i="5" s="1"/>
  <c r="G553" i="5"/>
  <c r="E553" i="5"/>
  <c r="E608" i="5"/>
  <c r="H608" i="5" s="1"/>
  <c r="H624" i="5"/>
  <c r="G634" i="5"/>
  <c r="H634" i="5" s="1"/>
  <c r="E645" i="5"/>
  <c r="G645" i="5"/>
  <c r="H648" i="5"/>
  <c r="E685" i="5"/>
  <c r="G685" i="5"/>
  <c r="G703" i="5"/>
  <c r="E703" i="5"/>
  <c r="G714" i="5"/>
  <c r="E714" i="5"/>
  <c r="E726" i="5"/>
  <c r="H726" i="5" s="1"/>
  <c r="G747" i="5"/>
  <c r="E747" i="5"/>
  <c r="E43" i="5"/>
  <c r="H43" i="5" s="1"/>
  <c r="E81" i="5"/>
  <c r="H81" i="5" s="1"/>
  <c r="E231" i="5"/>
  <c r="H231" i="5" s="1"/>
  <c r="G336" i="5"/>
  <c r="E336" i="5"/>
  <c r="G376" i="5"/>
  <c r="E376" i="5"/>
  <c r="E409" i="5"/>
  <c r="G409" i="5"/>
  <c r="G413" i="5"/>
  <c r="E413" i="5"/>
  <c r="G487" i="5"/>
  <c r="E487" i="5"/>
  <c r="G539" i="5"/>
  <c r="E539" i="5"/>
  <c r="G543" i="5"/>
  <c r="E543" i="5"/>
  <c r="G635" i="5"/>
  <c r="E635" i="5"/>
  <c r="G675" i="5"/>
  <c r="E675" i="5"/>
  <c r="G711" i="5"/>
  <c r="E711" i="5"/>
  <c r="E17" i="5"/>
  <c r="H17" i="5" s="1"/>
  <c r="G739" i="5"/>
  <c r="E739" i="5"/>
  <c r="E24" i="5"/>
  <c r="H24" i="5" s="1"/>
  <c r="E27" i="5"/>
  <c r="H27" i="5" s="1"/>
  <c r="E30" i="5"/>
  <c r="H30" i="5" s="1"/>
  <c r="E33" i="5"/>
  <c r="H33" i="5" s="1"/>
  <c r="E36" i="5"/>
  <c r="H36" i="5" s="1"/>
  <c r="E56" i="5"/>
  <c r="H56" i="5" s="1"/>
  <c r="E59" i="5"/>
  <c r="H59" i="5" s="1"/>
  <c r="E62" i="5"/>
  <c r="H62" i="5" s="1"/>
  <c r="E65" i="5"/>
  <c r="H65" i="5" s="1"/>
  <c r="E68" i="5"/>
  <c r="H68" i="5" s="1"/>
  <c r="E95" i="5"/>
  <c r="H95" i="5" s="1"/>
  <c r="H165" i="5"/>
  <c r="H270" i="5"/>
  <c r="G398" i="5"/>
  <c r="E398" i="5"/>
  <c r="G417" i="5"/>
  <c r="E417" i="5"/>
  <c r="G554" i="5"/>
  <c r="E554" i="5"/>
  <c r="G561" i="5"/>
  <c r="E561" i="5"/>
  <c r="E629" i="5"/>
  <c r="G629" i="5"/>
  <c r="G642" i="5"/>
  <c r="E642" i="5"/>
  <c r="E653" i="5"/>
  <c r="G653" i="5"/>
  <c r="G441" i="5"/>
  <c r="E441" i="5"/>
  <c r="G545" i="5"/>
  <c r="E545" i="5"/>
  <c r="G607" i="5"/>
  <c r="E607" i="5"/>
  <c r="G647" i="5"/>
  <c r="E647" i="5"/>
  <c r="E20" i="5"/>
  <c r="H20" i="5" s="1"/>
  <c r="E46" i="5"/>
  <c r="H46" i="5" s="1"/>
  <c r="H66" i="5"/>
  <c r="E75" i="5"/>
  <c r="H75" i="5" s="1"/>
  <c r="E172" i="5"/>
  <c r="H172" i="5" s="1"/>
  <c r="E246" i="5"/>
  <c r="H246" i="5" s="1"/>
  <c r="E3" i="5"/>
  <c r="H3" i="5" s="1"/>
  <c r="E7" i="5"/>
  <c r="H7" i="5" s="1"/>
  <c r="E10" i="5"/>
  <c r="H10" i="5" s="1"/>
  <c r="E13" i="5"/>
  <c r="H13" i="5" s="1"/>
  <c r="E39" i="5"/>
  <c r="H39" i="5" s="1"/>
  <c r="E42" i="5"/>
  <c r="H42" i="5" s="1"/>
  <c r="E45" i="5"/>
  <c r="H45" i="5" s="1"/>
  <c r="E71" i="5"/>
  <c r="H71" i="5" s="1"/>
  <c r="E74" i="5"/>
  <c r="H74" i="5" s="1"/>
  <c r="E77" i="5"/>
  <c r="H77" i="5" s="1"/>
  <c r="E86" i="5"/>
  <c r="H86" i="5" s="1"/>
  <c r="E99" i="5"/>
  <c r="H99" i="5" s="1"/>
  <c r="E110" i="5"/>
  <c r="H110" i="5" s="1"/>
  <c r="E119" i="5"/>
  <c r="H119" i="5" s="1"/>
  <c r="E122" i="5"/>
  <c r="H122" i="5" s="1"/>
  <c r="E125" i="5"/>
  <c r="H125" i="5" s="1"/>
  <c r="E133" i="5"/>
  <c r="H133" i="5" s="1"/>
  <c r="E147" i="5"/>
  <c r="H147" i="5" s="1"/>
  <c r="E159" i="5"/>
  <c r="H159" i="5" s="1"/>
  <c r="E168" i="5"/>
  <c r="H168" i="5" s="1"/>
  <c r="E171" i="5"/>
  <c r="H171" i="5" s="1"/>
  <c r="E180" i="5"/>
  <c r="H180" i="5" s="1"/>
  <c r="E182" i="5"/>
  <c r="H182" i="5" s="1"/>
  <c r="E206" i="5"/>
  <c r="H206" i="5" s="1"/>
  <c r="E209" i="5"/>
  <c r="H209" i="5" s="1"/>
  <c r="E212" i="5"/>
  <c r="H212" i="5" s="1"/>
  <c r="E230" i="5"/>
  <c r="H230" i="5" s="1"/>
  <c r="E233" i="5"/>
  <c r="H233" i="5" s="1"/>
  <c r="E242" i="5"/>
  <c r="H242" i="5" s="1"/>
  <c r="E248" i="5"/>
  <c r="H248" i="5" s="1"/>
  <c r="E256" i="5"/>
  <c r="H256" i="5" s="1"/>
  <c r="E259" i="5"/>
  <c r="H259" i="5" s="1"/>
  <c r="E262" i="5"/>
  <c r="H262" i="5" s="1"/>
  <c r="E267" i="5"/>
  <c r="H267" i="5" s="1"/>
  <c r="E294" i="5"/>
  <c r="H294" i="5" s="1"/>
  <c r="G352" i="5"/>
  <c r="E352" i="5"/>
  <c r="E402" i="5"/>
  <c r="H402" i="5" s="1"/>
  <c r="G410" i="5"/>
  <c r="E410" i="5"/>
  <c r="G414" i="5"/>
  <c r="E414" i="5"/>
  <c r="E427" i="5"/>
  <c r="H427" i="5" s="1"/>
  <c r="H506" i="5"/>
  <c r="G519" i="5"/>
  <c r="E519" i="5"/>
  <c r="E528" i="5"/>
  <c r="H528" i="5" s="1"/>
  <c r="G547" i="5"/>
  <c r="E547" i="5"/>
  <c r="G569" i="5"/>
  <c r="E569" i="5"/>
  <c r="G618" i="5"/>
  <c r="E639" i="5"/>
  <c r="H639" i="5" s="1"/>
  <c r="G663" i="5"/>
  <c r="E663" i="5"/>
  <c r="G701" i="5"/>
  <c r="E701" i="5"/>
  <c r="E8" i="5"/>
  <c r="H8" i="5" s="1"/>
  <c r="E40" i="5"/>
  <c r="H40" i="5" s="1"/>
  <c r="E78" i="5"/>
  <c r="H78" i="5" s="1"/>
  <c r="E91" i="5"/>
  <c r="H91" i="5" s="1"/>
  <c r="E123" i="5"/>
  <c r="H123" i="5" s="1"/>
  <c r="E60" i="5"/>
  <c r="H60" i="5" s="1"/>
  <c r="E90" i="5"/>
  <c r="H90" i="5" s="1"/>
  <c r="G144" i="5"/>
  <c r="H144" i="5" s="1"/>
  <c r="E150" i="5"/>
  <c r="H150" i="5" s="1"/>
  <c r="H189" i="5"/>
  <c r="E219" i="5"/>
  <c r="H219" i="5" s="1"/>
  <c r="E239" i="5"/>
  <c r="H239" i="5" s="1"/>
  <c r="E245" i="5"/>
  <c r="H245" i="5" s="1"/>
  <c r="E307" i="5"/>
  <c r="H307" i="5" s="1"/>
  <c r="G314" i="5"/>
  <c r="H314" i="5" s="1"/>
  <c r="E320" i="5"/>
  <c r="H320" i="5" s="1"/>
  <c r="G346" i="5"/>
  <c r="H346" i="5" s="1"/>
  <c r="G355" i="5"/>
  <c r="H355" i="5" s="1"/>
  <c r="G399" i="5"/>
  <c r="E399" i="5"/>
  <c r="G463" i="5"/>
  <c r="E463" i="5"/>
  <c r="G485" i="5"/>
  <c r="H485" i="5" s="1"/>
  <c r="G522" i="5"/>
  <c r="H522" i="5" s="1"/>
  <c r="E540" i="5"/>
  <c r="H540" i="5" s="1"/>
  <c r="E551" i="5"/>
  <c r="H551" i="5" s="1"/>
  <c r="G555" i="5"/>
  <c r="E555" i="5"/>
  <c r="E558" i="5"/>
  <c r="H558" i="5" s="1"/>
  <c r="G562" i="5"/>
  <c r="E562" i="5"/>
  <c r="E584" i="5"/>
  <c r="H584" i="5" s="1"/>
  <c r="G619" i="5"/>
  <c r="E619" i="5"/>
  <c r="G626" i="5"/>
  <c r="E626" i="5"/>
  <c r="E636" i="5"/>
  <c r="H636" i="5" s="1"/>
  <c r="G643" i="5"/>
  <c r="E643" i="5"/>
  <c r="G650" i="5"/>
  <c r="E650" i="5"/>
  <c r="H298" i="5"/>
  <c r="E343" i="5"/>
  <c r="H343" i="5" s="1"/>
  <c r="E348" i="5"/>
  <c r="H348" i="5" s="1"/>
  <c r="E359" i="5"/>
  <c r="H359" i="5" s="1"/>
  <c r="E364" i="5"/>
  <c r="H364" i="5" s="1"/>
  <c r="E367" i="5"/>
  <c r="H367" i="5" s="1"/>
  <c r="H370" i="5"/>
  <c r="E422" i="5"/>
  <c r="H422" i="5" s="1"/>
  <c r="E430" i="5"/>
  <c r="H430" i="5" s="1"/>
  <c r="E459" i="5"/>
  <c r="H459" i="5" s="1"/>
  <c r="E508" i="5"/>
  <c r="H508" i="5" s="1"/>
  <c r="E510" i="5"/>
  <c r="H510" i="5" s="1"/>
  <c r="E516" i="5"/>
  <c r="H516" i="5" s="1"/>
  <c r="E523" i="5"/>
  <c r="H523" i="5" s="1"/>
  <c r="E542" i="5"/>
  <c r="E550" i="5"/>
  <c r="H550" i="5" s="1"/>
  <c r="E588" i="5"/>
  <c r="H588" i="5" s="1"/>
  <c r="E622" i="5"/>
  <c r="H622" i="5" s="1"/>
  <c r="E630" i="5"/>
  <c r="H630" i="5" s="1"/>
  <c r="E638" i="5"/>
  <c r="H638" i="5" s="1"/>
  <c r="E646" i="5"/>
  <c r="H646" i="5" s="1"/>
  <c r="E660" i="5"/>
  <c r="H660" i="5" s="1"/>
  <c r="E671" i="5"/>
  <c r="H671" i="5" s="1"/>
  <c r="E680" i="5"/>
  <c r="H680" i="5" s="1"/>
  <c r="E688" i="5"/>
  <c r="H688" i="5" s="1"/>
  <c r="E696" i="5"/>
  <c r="H696" i="5" s="1"/>
  <c r="E734" i="5"/>
  <c r="H734" i="5" s="1"/>
  <c r="E742" i="5"/>
  <c r="H742" i="5" s="1"/>
  <c r="E750" i="5"/>
  <c r="H750" i="5" s="1"/>
  <c r="H606" i="5"/>
  <c r="H669" i="5"/>
  <c r="H699" i="5"/>
  <c r="E678" i="5"/>
  <c r="H678" i="5" s="1"/>
  <c r="E720" i="5"/>
  <c r="H720" i="5" s="1"/>
  <c r="E287" i="5"/>
  <c r="H287" i="5" s="1"/>
  <c r="E296" i="5"/>
  <c r="H296" i="5" s="1"/>
  <c r="E316" i="5"/>
  <c r="H316" i="5" s="1"/>
  <c r="E395" i="5"/>
  <c r="H395" i="5" s="1"/>
  <c r="E407" i="5"/>
  <c r="H407" i="5" s="1"/>
  <c r="E446" i="5"/>
  <c r="H446" i="5" s="1"/>
  <c r="E476" i="5"/>
  <c r="H476" i="5" s="1"/>
  <c r="E478" i="5"/>
  <c r="H478" i="5" s="1"/>
  <c r="E484" i="5"/>
  <c r="H484" i="5" s="1"/>
  <c r="E491" i="5"/>
  <c r="H491" i="5" s="1"/>
  <c r="E535" i="5"/>
  <c r="H535" i="5" s="1"/>
  <c r="E568" i="5"/>
  <c r="H568" i="5" s="1"/>
  <c r="E576" i="5"/>
  <c r="E598" i="5"/>
  <c r="H598" i="5" s="1"/>
  <c r="E604" i="5"/>
  <c r="H604" i="5" s="1"/>
  <c r="E612" i="5"/>
  <c r="H612" i="5" s="1"/>
  <c r="E615" i="5"/>
  <c r="H615" i="5" s="1"/>
  <c r="E656" i="5"/>
  <c r="H656" i="5" s="1"/>
  <c r="E702" i="5"/>
  <c r="H702" i="5" s="1"/>
  <c r="E707" i="5"/>
  <c r="H707" i="5" s="1"/>
  <c r="E710" i="5"/>
  <c r="H710" i="5" s="1"/>
  <c r="E728" i="5"/>
  <c r="H728" i="5" s="1"/>
  <c r="E733" i="5"/>
  <c r="H733" i="5" s="1"/>
  <c r="E735" i="5"/>
  <c r="H735" i="5" s="1"/>
  <c r="E738" i="5"/>
  <c r="H738" i="5" s="1"/>
  <c r="E743" i="5"/>
  <c r="H743" i="5" s="1"/>
  <c r="E746" i="5"/>
  <c r="H746" i="5" s="1"/>
  <c r="E752" i="5"/>
  <c r="H752" i="5" s="1"/>
  <c r="H328" i="5"/>
  <c r="H342" i="5"/>
  <c r="E552" i="5"/>
  <c r="H552" i="5" s="1"/>
  <c r="H605" i="5"/>
  <c r="H662" i="5"/>
  <c r="E715" i="5"/>
  <c r="H715" i="5" s="1"/>
  <c r="J6" i="5"/>
  <c r="H38" i="5"/>
  <c r="H41" i="5"/>
  <c r="H64" i="5"/>
  <c r="E533" i="5"/>
  <c r="G533" i="5"/>
  <c r="E83" i="5"/>
  <c r="H83" i="5" s="1"/>
  <c r="E153" i="5"/>
  <c r="H153" i="5" s="1"/>
  <c r="E177" i="5"/>
  <c r="H177" i="5" s="1"/>
  <c r="E186" i="5"/>
  <c r="H186" i="5" s="1"/>
  <c r="E218" i="5"/>
  <c r="H218" i="5" s="1"/>
  <c r="G223" i="5"/>
  <c r="E223" i="5"/>
  <c r="E234" i="5"/>
  <c r="H234" i="5" s="1"/>
  <c r="E2" i="5"/>
  <c r="H2" i="5" s="1"/>
  <c r="G89" i="5"/>
  <c r="H89" i="5" s="1"/>
  <c r="E108" i="5"/>
  <c r="H108" i="5" s="1"/>
  <c r="E112" i="5"/>
  <c r="H112" i="5" s="1"/>
  <c r="E145" i="5"/>
  <c r="H145" i="5" s="1"/>
  <c r="E162" i="5"/>
  <c r="H162" i="5" s="1"/>
  <c r="E199" i="5"/>
  <c r="H199" i="5" s="1"/>
  <c r="G297" i="5"/>
  <c r="E297" i="5"/>
  <c r="E116" i="5"/>
  <c r="H116" i="5" s="1"/>
  <c r="E100" i="5"/>
  <c r="H100" i="5" s="1"/>
  <c r="E104" i="5"/>
  <c r="H104" i="5" s="1"/>
  <c r="E137" i="5"/>
  <c r="H137" i="5" s="1"/>
  <c r="E175" i="5"/>
  <c r="H175" i="5" s="1"/>
  <c r="E184" i="5"/>
  <c r="H184" i="5" s="1"/>
  <c r="E193" i="5"/>
  <c r="H193" i="5" s="1"/>
  <c r="E202" i="5"/>
  <c r="H202" i="5" s="1"/>
  <c r="E216" i="5"/>
  <c r="H216" i="5" s="1"/>
  <c r="E226" i="5"/>
  <c r="H226" i="5" s="1"/>
  <c r="G306" i="5"/>
  <c r="E306" i="5"/>
  <c r="E92" i="5"/>
  <c r="H92" i="5" s="1"/>
  <c r="E96" i="5"/>
  <c r="H96" i="5" s="1"/>
  <c r="E129" i="5"/>
  <c r="H129" i="5" s="1"/>
  <c r="E156" i="5"/>
  <c r="H156" i="5" s="1"/>
  <c r="E160" i="5"/>
  <c r="H160" i="5" s="1"/>
  <c r="E169" i="5"/>
  <c r="H169" i="5" s="1"/>
  <c r="E178" i="5"/>
  <c r="H178" i="5" s="1"/>
  <c r="E84" i="5"/>
  <c r="H84" i="5" s="1"/>
  <c r="E88" i="5"/>
  <c r="H88" i="5" s="1"/>
  <c r="E121" i="5"/>
  <c r="H121" i="5" s="1"/>
  <c r="E148" i="5"/>
  <c r="H148" i="5" s="1"/>
  <c r="E152" i="5"/>
  <c r="H152" i="5" s="1"/>
  <c r="E191" i="5"/>
  <c r="H191" i="5" s="1"/>
  <c r="E200" i="5"/>
  <c r="H200" i="5" s="1"/>
  <c r="G207" i="5"/>
  <c r="E207" i="5"/>
  <c r="E224" i="5"/>
  <c r="H224" i="5" s="1"/>
  <c r="K2" i="5"/>
  <c r="E113" i="5"/>
  <c r="H113" i="5" s="1"/>
  <c r="E140" i="5"/>
  <c r="H140" i="5" s="1"/>
  <c r="E167" i="5"/>
  <c r="H167" i="5" s="1"/>
  <c r="E176" i="5"/>
  <c r="H176" i="5" s="1"/>
  <c r="E185" i="5"/>
  <c r="H185" i="5" s="1"/>
  <c r="E194" i="5"/>
  <c r="H194" i="5" s="1"/>
  <c r="J2" i="5"/>
  <c r="L2" i="5"/>
  <c r="G215" i="5"/>
  <c r="E215" i="5"/>
  <c r="H250" i="5"/>
  <c r="G257" i="5"/>
  <c r="E257" i="5"/>
  <c r="E277" i="5"/>
  <c r="H277" i="5" s="1"/>
  <c r="E281" i="5"/>
  <c r="H281" i="5" s="1"/>
  <c r="E292" i="5"/>
  <c r="H292" i="5" s="1"/>
  <c r="G321" i="5"/>
  <c r="E321" i="5"/>
  <c r="H420" i="5"/>
  <c r="G449" i="5"/>
  <c r="E449" i="5"/>
  <c r="G513" i="5"/>
  <c r="E513" i="5"/>
  <c r="G729" i="5"/>
  <c r="E729" i="5"/>
  <c r="E244" i="5"/>
  <c r="H244" i="5" s="1"/>
  <c r="E293" i="5"/>
  <c r="H293" i="5" s="1"/>
  <c r="E308" i="5"/>
  <c r="H308" i="5" s="1"/>
  <c r="G337" i="5"/>
  <c r="E337" i="5"/>
  <c r="G353" i="5"/>
  <c r="E353" i="5"/>
  <c r="G369" i="5"/>
  <c r="E369" i="5"/>
  <c r="G385" i="5"/>
  <c r="E385" i="5"/>
  <c r="G465" i="5"/>
  <c r="E465" i="5"/>
  <c r="G633" i="5"/>
  <c r="E633" i="5"/>
  <c r="E236" i="5"/>
  <c r="H236" i="5" s="1"/>
  <c r="G249" i="5"/>
  <c r="E249" i="5"/>
  <c r="E269" i="5"/>
  <c r="H269" i="5" s="1"/>
  <c r="E273" i="5"/>
  <c r="H273" i="5" s="1"/>
  <c r="E284" i="5"/>
  <c r="H284" i="5" s="1"/>
  <c r="G313" i="5"/>
  <c r="E313" i="5"/>
  <c r="E333" i="5"/>
  <c r="H333" i="5" s="1"/>
  <c r="E408" i="5"/>
  <c r="G408" i="5"/>
  <c r="E416" i="5"/>
  <c r="G416" i="5"/>
  <c r="G440" i="5"/>
  <c r="E440" i="5"/>
  <c r="G689" i="5"/>
  <c r="E689" i="5"/>
  <c r="H271" i="5"/>
  <c r="E282" i="5"/>
  <c r="H282" i="5" s="1"/>
  <c r="G289" i="5"/>
  <c r="E289" i="5"/>
  <c r="E309" i="5"/>
  <c r="H309" i="5" s="1"/>
  <c r="E324" i="5"/>
  <c r="H324" i="5" s="1"/>
  <c r="G481" i="5"/>
  <c r="E481" i="5"/>
  <c r="E581" i="5"/>
  <c r="G581" i="5"/>
  <c r="G241" i="5"/>
  <c r="E241" i="5"/>
  <c r="E258" i="5"/>
  <c r="H258" i="5" s="1"/>
  <c r="G265" i="5"/>
  <c r="E265" i="5"/>
  <c r="E285" i="5"/>
  <c r="H285" i="5" s="1"/>
  <c r="E300" i="5"/>
  <c r="H300" i="5" s="1"/>
  <c r="E322" i="5"/>
  <c r="H322" i="5" s="1"/>
  <c r="G329" i="5"/>
  <c r="E329" i="5"/>
  <c r="E340" i="5"/>
  <c r="H340" i="5" s="1"/>
  <c r="E356" i="5"/>
  <c r="H356" i="5" s="1"/>
  <c r="E372" i="5"/>
  <c r="H372" i="5" s="1"/>
  <c r="E388" i="5"/>
  <c r="H388" i="5" s="1"/>
  <c r="G448" i="5"/>
  <c r="E448" i="5"/>
  <c r="E565" i="5"/>
  <c r="G565" i="5"/>
  <c r="E261" i="5"/>
  <c r="H261" i="5" s="1"/>
  <c r="E276" i="5"/>
  <c r="H276" i="5" s="1"/>
  <c r="G305" i="5"/>
  <c r="E305" i="5"/>
  <c r="E325" i="5"/>
  <c r="H325" i="5" s="1"/>
  <c r="G345" i="5"/>
  <c r="E345" i="5"/>
  <c r="G361" i="5"/>
  <c r="E361" i="5"/>
  <c r="G377" i="5"/>
  <c r="E377" i="5"/>
  <c r="E391" i="5"/>
  <c r="H391" i="5" s="1"/>
  <c r="G497" i="5"/>
  <c r="E497" i="5"/>
  <c r="E549" i="5"/>
  <c r="G549" i="5"/>
  <c r="E403" i="5"/>
  <c r="H403" i="5" s="1"/>
  <c r="G424" i="5"/>
  <c r="E424" i="5"/>
  <c r="E444" i="5"/>
  <c r="H444" i="5" s="1"/>
  <c r="G464" i="5"/>
  <c r="E464" i="5"/>
  <c r="H466" i="5"/>
  <c r="G480" i="5"/>
  <c r="E480" i="5"/>
  <c r="H482" i="5"/>
  <c r="G496" i="5"/>
  <c r="E496" i="5"/>
  <c r="G512" i="5"/>
  <c r="E512" i="5"/>
  <c r="H576" i="5"/>
  <c r="E724" i="5"/>
  <c r="H724" i="5" s="1"/>
  <c r="E404" i="5"/>
  <c r="H404" i="5" s="1"/>
  <c r="E436" i="5"/>
  <c r="H436" i="5" s="1"/>
  <c r="E451" i="5"/>
  <c r="H451" i="5" s="1"/>
  <c r="E467" i="5"/>
  <c r="H467" i="5" s="1"/>
  <c r="E483" i="5"/>
  <c r="H483" i="5" s="1"/>
  <c r="E499" i="5"/>
  <c r="H499" i="5" s="1"/>
  <c r="E515" i="5"/>
  <c r="H515" i="5" s="1"/>
  <c r="G697" i="5"/>
  <c r="E697" i="5"/>
  <c r="G456" i="5"/>
  <c r="E456" i="5"/>
  <c r="G472" i="5"/>
  <c r="E472" i="5"/>
  <c r="G488" i="5"/>
  <c r="E488" i="5"/>
  <c r="G504" i="5"/>
  <c r="E504" i="5"/>
  <c r="G520" i="5"/>
  <c r="E520" i="5"/>
  <c r="G673" i="5"/>
  <c r="E673" i="5"/>
  <c r="G400" i="5"/>
  <c r="H400" i="5" s="1"/>
  <c r="G432" i="5"/>
  <c r="E432" i="5"/>
  <c r="E452" i="5"/>
  <c r="H452" i="5" s="1"/>
  <c r="E684" i="5"/>
  <c r="H684" i="5" s="1"/>
  <c r="H394" i="5"/>
  <c r="H434" i="5"/>
  <c r="G625" i="5"/>
  <c r="E625" i="5"/>
  <c r="E532" i="5"/>
  <c r="H532" i="5" s="1"/>
  <c r="E548" i="5"/>
  <c r="H548" i="5" s="1"/>
  <c r="G557" i="5"/>
  <c r="H557" i="5" s="1"/>
  <c r="E564" i="5"/>
  <c r="H564" i="5" s="1"/>
  <c r="G573" i="5"/>
  <c r="H573" i="5" s="1"/>
  <c r="E580" i="5"/>
  <c r="H580" i="5" s="1"/>
  <c r="G589" i="5"/>
  <c r="H589" i="5" s="1"/>
  <c r="G617" i="5"/>
  <c r="E617" i="5"/>
  <c r="E668" i="5"/>
  <c r="H668" i="5" s="1"/>
  <c r="G681" i="5"/>
  <c r="E681" i="5"/>
  <c r="E716" i="5"/>
  <c r="H716" i="5" s="1"/>
  <c r="G721" i="5"/>
  <c r="E721" i="5"/>
  <c r="E748" i="5"/>
  <c r="H748" i="5" s="1"/>
  <c r="H542" i="5"/>
  <c r="G593" i="5"/>
  <c r="E593" i="5"/>
  <c r="E628" i="5"/>
  <c r="H628" i="5" s="1"/>
  <c r="G641" i="5"/>
  <c r="E641" i="5"/>
  <c r="E692" i="5"/>
  <c r="H692" i="5" s="1"/>
  <c r="H572" i="5"/>
  <c r="G601" i="5"/>
  <c r="E601" i="5"/>
  <c r="G649" i="5"/>
  <c r="E649" i="5"/>
  <c r="H682" i="5"/>
  <c r="G705" i="5"/>
  <c r="E705" i="5"/>
  <c r="G737" i="5"/>
  <c r="E737" i="5"/>
  <c r="G657" i="5"/>
  <c r="E657" i="5"/>
  <c r="H570" i="5"/>
  <c r="E596" i="5"/>
  <c r="H596" i="5" s="1"/>
  <c r="G609" i="5"/>
  <c r="E609" i="5"/>
  <c r="E652" i="5"/>
  <c r="H652" i="5" s="1"/>
  <c r="G665" i="5"/>
  <c r="E665" i="5"/>
  <c r="E708" i="5"/>
  <c r="H708" i="5" s="1"/>
  <c r="G713" i="5"/>
  <c r="E713" i="5"/>
  <c r="E740" i="5"/>
  <c r="H740" i="5" s="1"/>
  <c r="G745" i="5"/>
  <c r="E745" i="5"/>
  <c r="H619" i="5" l="1"/>
  <c r="H714" i="5"/>
  <c r="H401" i="5"/>
  <c r="H410" i="5"/>
  <c r="H633" i="5"/>
  <c r="H651" i="5"/>
  <c r="H745" i="5"/>
  <c r="H665" i="5"/>
  <c r="H543" i="5"/>
  <c r="H409" i="5"/>
  <c r="H442" i="5"/>
  <c r="H595" i="5"/>
  <c r="H440" i="5"/>
  <c r="H647" i="5"/>
  <c r="H561" i="5"/>
  <c r="H641" i="5"/>
  <c r="H729" i="5"/>
  <c r="H675" i="5"/>
  <c r="H487" i="5"/>
  <c r="H223" i="5"/>
  <c r="H607" i="5"/>
  <c r="H554" i="5"/>
  <c r="H553" i="5"/>
  <c r="H545" i="5"/>
  <c r="H642" i="5"/>
  <c r="H417" i="5"/>
  <c r="H650" i="5"/>
  <c r="H593" i="5"/>
  <c r="H488" i="5"/>
  <c r="H377" i="5"/>
  <c r="H414" i="5"/>
  <c r="H426" i="5"/>
  <c r="H425" i="5"/>
  <c r="H445" i="5"/>
  <c r="H533" i="5"/>
  <c r="H706" i="5"/>
  <c r="H635" i="5"/>
  <c r="H674" i="5"/>
  <c r="H709" i="5"/>
  <c r="H705" i="5"/>
  <c r="H297" i="5"/>
  <c r="H569" i="5"/>
  <c r="H601" i="5"/>
  <c r="H496" i="5"/>
  <c r="H265" i="5"/>
  <c r="H313" i="5"/>
  <c r="H369" i="5"/>
  <c r="H321" i="5"/>
  <c r="H336" i="5"/>
  <c r="H685" i="5"/>
  <c r="H509" i="5"/>
  <c r="H563" i="5"/>
  <c r="H623" i="5"/>
  <c r="H721" i="5"/>
  <c r="H520" i="5"/>
  <c r="H456" i="5"/>
  <c r="H306" i="5"/>
  <c r="H399" i="5"/>
  <c r="H629" i="5"/>
  <c r="H645" i="5"/>
  <c r="H505" i="5"/>
  <c r="H477" i="5"/>
  <c r="H657" i="5"/>
  <c r="H625" i="5"/>
  <c r="H512" i="5"/>
  <c r="H448" i="5"/>
  <c r="H449" i="5"/>
  <c r="H643" i="5"/>
  <c r="H562" i="5"/>
  <c r="H663" i="5"/>
  <c r="H618" i="5"/>
  <c r="H617" i="5"/>
  <c r="H673" i="5"/>
  <c r="H472" i="5"/>
  <c r="H464" i="5"/>
  <c r="H305" i="5"/>
  <c r="H353" i="5"/>
  <c r="H215" i="5"/>
  <c r="H463" i="5"/>
  <c r="H519" i="5"/>
  <c r="H747" i="5"/>
  <c r="H677" i="5"/>
  <c r="H497" i="5"/>
  <c r="H361" i="5"/>
  <c r="H329" i="5"/>
  <c r="H241" i="5"/>
  <c r="H289" i="5"/>
  <c r="H465" i="5"/>
  <c r="H513" i="5"/>
  <c r="H626" i="5"/>
  <c r="H555" i="5"/>
  <c r="H352" i="5"/>
  <c r="H653" i="5"/>
  <c r="H739" i="5"/>
  <c r="H413" i="5"/>
  <c r="H502" i="5"/>
  <c r="H384" i="5"/>
  <c r="H495" i="5"/>
  <c r="H473" i="5"/>
  <c r="H627" i="5"/>
  <c r="H581" i="5"/>
  <c r="H408" i="5"/>
  <c r="H441" i="5"/>
  <c r="H711" i="5"/>
  <c r="H539" i="5"/>
  <c r="H527" i="5"/>
  <c r="H591" i="5"/>
  <c r="H701" i="5"/>
  <c r="H547" i="5"/>
  <c r="H398" i="5"/>
  <c r="H376" i="5"/>
  <c r="H703" i="5"/>
  <c r="H631" i="5"/>
  <c r="H470" i="5"/>
  <c r="H549" i="5"/>
  <c r="H416" i="5"/>
  <c r="H337" i="5"/>
  <c r="H565" i="5"/>
  <c r="H713" i="5"/>
  <c r="H609" i="5"/>
  <c r="H649" i="5"/>
  <c r="H681" i="5"/>
  <c r="H737" i="5"/>
  <c r="H432" i="5"/>
  <c r="H504" i="5"/>
  <c r="H424" i="5"/>
  <c r="H345" i="5"/>
  <c r="H249" i="5"/>
  <c r="H385" i="5"/>
  <c r="H697" i="5"/>
  <c r="H480" i="5"/>
  <c r="H481" i="5"/>
  <c r="H689" i="5"/>
  <c r="H257" i="5"/>
  <c r="H207" i="5"/>
</calcChain>
</file>

<file path=xl/sharedStrings.xml><?xml version="1.0" encoding="utf-8"?>
<sst xmlns="http://schemas.openxmlformats.org/spreadsheetml/2006/main" count="16" uniqueCount="16">
  <si>
    <t>Time (s)</t>
  </si>
  <si>
    <t>Normalised</t>
  </si>
  <si>
    <t>Sub Conc</t>
  </si>
  <si>
    <t>Sub Initial</t>
  </si>
  <si>
    <t>ln(B0A/A0B)</t>
  </si>
  <si>
    <t>k AVERAGE =</t>
  </si>
  <si>
    <t>M-1S-1</t>
  </si>
  <si>
    <t>k(A0-B0) Values =</t>
  </si>
  <si>
    <t>Inv Value =</t>
  </si>
  <si>
    <t>k Values =</t>
  </si>
  <si>
    <t>Inv Conc =</t>
  </si>
  <si>
    <t>Norm Factor =</t>
  </si>
  <si>
    <t>nM</t>
  </si>
  <si>
    <t>Inv Initial</t>
  </si>
  <si>
    <t>Inv Conc</t>
  </si>
  <si>
    <t>Fluroescence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</si>
</sst>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  <xf numFmtId="9" fontId="1" fillId="0" borderId="0" xfId="0" applyNumberFormat="1" applyFont="1" applyAlignment="1">
      <alignment horizontal="center" vertical="center" wrapText="1"/>
    </xf>
    <xf numFmtId="9" fontId="1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11" fontId="1" fillId="0" borderId="0" xfId="0" applyNumberFormat="1" applyFont="1" applyAlignment="1">
      <alignment horizontal="center" vertical="center"/>
    </xf>
    <xf numFmtId="11" fontId="0" fillId="0" borderId="0" xfId="0" applyNumberFormat="1" applyAlignment="1">
      <alignment horizontal="center" vertical="center"/>
    </xf>
    <xf numFmtId="0" fontId="0" fillId="0" borderId="0" xfId="0" applyAlignment="1">
      <alignment horizontal="right" vertical="center" wrapText="1"/>
    </xf>
    <xf numFmtId="0" fontId="1" fillId="0" borderId="0" xfId="0" applyFont="1" applyAlignment="1">
      <alignment horizontal="right"/>
    </xf>
    <xf numFmtId="11" fontId="1" fillId="0" borderId="0" xfId="0" applyNumberFormat="1" applyFont="1" applyAlignment="1">
      <alignment horizontal="center"/>
    </xf>
    <xf numFmtId="0" fontId="1" fillId="0" borderId="0" xfId="0" applyFont="1" applyAlignment="1">
      <alignment horizontal="right" vertical="center"/>
    </xf>
    <xf numFmtId="11" fontId="1" fillId="0" borderId="0" xfId="0" applyNumberFormat="1" applyFont="1"/>
    <xf numFmtId="0" fontId="0" fillId="0" borderId="0" xfId="0" applyAlignment="1">
      <alignment horizontal="right"/>
    </xf>
    <xf numFmtId="0" fontId="0" fillId="0" borderId="0" xfId="0" applyFont="1" applyAlignment="1">
      <alignment horizontal="center" vertical="center" wrapText="1"/>
    </xf>
    <xf numFmtId="0" fontId="0" fillId="2" borderId="0" xfId="0" applyFill="1"/>
    <xf numFmtId="0" fontId="0" fillId="3" borderId="0" xfId="0" applyFill="1" applyAlignment="1">
      <alignment horizontal="center"/>
    </xf>
    <xf numFmtId="11" fontId="0" fillId="4" borderId="0" xfId="0" applyNumberForma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50% Completion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Normalised0.90x10!$H$1</c:f>
              <c:strCache>
                <c:ptCount val="1"/>
                <c:pt idx="0">
                  <c:v>ln(B0A/A0B)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4852690288713911"/>
                  <c:y val="-3.6885389326334207E-2"/>
                </c:manualLayout>
              </c:layout>
              <c:numFmt formatCode="0.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Normalised0.90x10!$A$2:$A$119</c:f>
              <c:numCache>
                <c:formatCode>General</c:formatCode>
                <c:ptCount val="118"/>
                <c:pt idx="0">
                  <c:v>0</c:v>
                </c:pt>
                <c:pt idx="1">
                  <c:v>120</c:v>
                </c:pt>
                <c:pt idx="2">
                  <c:v>320</c:v>
                </c:pt>
                <c:pt idx="3">
                  <c:v>520</c:v>
                </c:pt>
                <c:pt idx="4">
                  <c:v>720</c:v>
                </c:pt>
                <c:pt idx="5">
                  <c:v>920</c:v>
                </c:pt>
                <c:pt idx="6">
                  <c:v>1120</c:v>
                </c:pt>
                <c:pt idx="7">
                  <c:v>1320</c:v>
                </c:pt>
                <c:pt idx="8">
                  <c:v>1520</c:v>
                </c:pt>
                <c:pt idx="9">
                  <c:v>1720</c:v>
                </c:pt>
                <c:pt idx="10">
                  <c:v>1920</c:v>
                </c:pt>
                <c:pt idx="11">
                  <c:v>2120</c:v>
                </c:pt>
                <c:pt idx="12">
                  <c:v>2320</c:v>
                </c:pt>
                <c:pt idx="13">
                  <c:v>2520</c:v>
                </c:pt>
                <c:pt idx="14">
                  <c:v>2720</c:v>
                </c:pt>
                <c:pt idx="15">
                  <c:v>2920</c:v>
                </c:pt>
                <c:pt idx="16">
                  <c:v>3120</c:v>
                </c:pt>
                <c:pt idx="17">
                  <c:v>3320</c:v>
                </c:pt>
                <c:pt idx="18">
                  <c:v>3520</c:v>
                </c:pt>
                <c:pt idx="19">
                  <c:v>3720</c:v>
                </c:pt>
                <c:pt idx="20">
                  <c:v>3920</c:v>
                </c:pt>
                <c:pt idx="21">
                  <c:v>4120</c:v>
                </c:pt>
                <c:pt idx="22">
                  <c:v>4320</c:v>
                </c:pt>
                <c:pt idx="23">
                  <c:v>4520</c:v>
                </c:pt>
                <c:pt idx="24">
                  <c:v>4720</c:v>
                </c:pt>
                <c:pt idx="25">
                  <c:v>4920</c:v>
                </c:pt>
                <c:pt idx="26">
                  <c:v>5120</c:v>
                </c:pt>
                <c:pt idx="27">
                  <c:v>5320</c:v>
                </c:pt>
                <c:pt idx="28">
                  <c:v>5520</c:v>
                </c:pt>
                <c:pt idx="29">
                  <c:v>5720</c:v>
                </c:pt>
                <c:pt idx="30">
                  <c:v>5920</c:v>
                </c:pt>
                <c:pt idx="31">
                  <c:v>6120</c:v>
                </c:pt>
                <c:pt idx="32">
                  <c:v>6320</c:v>
                </c:pt>
                <c:pt idx="33">
                  <c:v>6520</c:v>
                </c:pt>
                <c:pt idx="34">
                  <c:v>6720</c:v>
                </c:pt>
                <c:pt idx="35">
                  <c:v>6920</c:v>
                </c:pt>
                <c:pt idx="36">
                  <c:v>7120</c:v>
                </c:pt>
                <c:pt idx="37">
                  <c:v>7320</c:v>
                </c:pt>
                <c:pt idx="38">
                  <c:v>7520</c:v>
                </c:pt>
                <c:pt idx="39">
                  <c:v>7720</c:v>
                </c:pt>
                <c:pt idx="40">
                  <c:v>7920</c:v>
                </c:pt>
                <c:pt idx="41">
                  <c:v>8120</c:v>
                </c:pt>
                <c:pt idx="42">
                  <c:v>8320</c:v>
                </c:pt>
                <c:pt idx="43">
                  <c:v>8520</c:v>
                </c:pt>
                <c:pt idx="44">
                  <c:v>8720</c:v>
                </c:pt>
                <c:pt idx="45">
                  <c:v>8920</c:v>
                </c:pt>
                <c:pt idx="46">
                  <c:v>9120</c:v>
                </c:pt>
                <c:pt idx="47">
                  <c:v>9320</c:v>
                </c:pt>
                <c:pt idx="48">
                  <c:v>9520</c:v>
                </c:pt>
                <c:pt idx="49">
                  <c:v>9720</c:v>
                </c:pt>
                <c:pt idx="50">
                  <c:v>9920</c:v>
                </c:pt>
                <c:pt idx="51">
                  <c:v>10120</c:v>
                </c:pt>
                <c:pt idx="52">
                  <c:v>10320</c:v>
                </c:pt>
                <c:pt idx="53">
                  <c:v>10520</c:v>
                </c:pt>
                <c:pt idx="54">
                  <c:v>10720</c:v>
                </c:pt>
                <c:pt idx="55">
                  <c:v>10920</c:v>
                </c:pt>
                <c:pt idx="56">
                  <c:v>11120</c:v>
                </c:pt>
                <c:pt idx="57">
                  <c:v>11320</c:v>
                </c:pt>
                <c:pt idx="58">
                  <c:v>11520</c:v>
                </c:pt>
                <c:pt idx="59">
                  <c:v>11720</c:v>
                </c:pt>
                <c:pt idx="60">
                  <c:v>11920</c:v>
                </c:pt>
                <c:pt idx="61">
                  <c:v>12120</c:v>
                </c:pt>
                <c:pt idx="62">
                  <c:v>12320</c:v>
                </c:pt>
                <c:pt idx="63">
                  <c:v>12520</c:v>
                </c:pt>
                <c:pt idx="64">
                  <c:v>12720</c:v>
                </c:pt>
                <c:pt idx="65">
                  <c:v>12920</c:v>
                </c:pt>
                <c:pt idx="66">
                  <c:v>13120</c:v>
                </c:pt>
                <c:pt idx="67">
                  <c:v>13320</c:v>
                </c:pt>
                <c:pt idx="68">
                  <c:v>13520</c:v>
                </c:pt>
                <c:pt idx="69">
                  <c:v>13720</c:v>
                </c:pt>
                <c:pt idx="70">
                  <c:v>13920</c:v>
                </c:pt>
                <c:pt idx="71">
                  <c:v>14120</c:v>
                </c:pt>
                <c:pt idx="72">
                  <c:v>14320</c:v>
                </c:pt>
                <c:pt idx="73">
                  <c:v>14520</c:v>
                </c:pt>
                <c:pt idx="74">
                  <c:v>14720</c:v>
                </c:pt>
                <c:pt idx="75">
                  <c:v>14920</c:v>
                </c:pt>
                <c:pt idx="76">
                  <c:v>15120</c:v>
                </c:pt>
                <c:pt idx="77">
                  <c:v>15320</c:v>
                </c:pt>
                <c:pt idx="78">
                  <c:v>15520</c:v>
                </c:pt>
                <c:pt idx="79">
                  <c:v>15720</c:v>
                </c:pt>
                <c:pt idx="80">
                  <c:v>15920</c:v>
                </c:pt>
                <c:pt idx="81">
                  <c:v>16120</c:v>
                </c:pt>
                <c:pt idx="82">
                  <c:v>16320</c:v>
                </c:pt>
                <c:pt idx="83">
                  <c:v>16520</c:v>
                </c:pt>
                <c:pt idx="84">
                  <c:v>16720</c:v>
                </c:pt>
                <c:pt idx="85">
                  <c:v>16920</c:v>
                </c:pt>
                <c:pt idx="86">
                  <c:v>17120</c:v>
                </c:pt>
                <c:pt idx="87">
                  <c:v>17320</c:v>
                </c:pt>
                <c:pt idx="88">
                  <c:v>17520</c:v>
                </c:pt>
                <c:pt idx="89">
                  <c:v>17720</c:v>
                </c:pt>
                <c:pt idx="90">
                  <c:v>17920</c:v>
                </c:pt>
                <c:pt idx="91">
                  <c:v>18120</c:v>
                </c:pt>
                <c:pt idx="92">
                  <c:v>18320</c:v>
                </c:pt>
                <c:pt idx="93">
                  <c:v>18520</c:v>
                </c:pt>
                <c:pt idx="94">
                  <c:v>18720</c:v>
                </c:pt>
                <c:pt idx="95">
                  <c:v>18920</c:v>
                </c:pt>
                <c:pt idx="96">
                  <c:v>19120</c:v>
                </c:pt>
                <c:pt idx="97">
                  <c:v>19320</c:v>
                </c:pt>
                <c:pt idx="98">
                  <c:v>19520</c:v>
                </c:pt>
                <c:pt idx="99">
                  <c:v>19720</c:v>
                </c:pt>
                <c:pt idx="100">
                  <c:v>19920</c:v>
                </c:pt>
                <c:pt idx="101">
                  <c:v>20120</c:v>
                </c:pt>
                <c:pt idx="102">
                  <c:v>20320</c:v>
                </c:pt>
                <c:pt idx="103">
                  <c:v>20520</c:v>
                </c:pt>
                <c:pt idx="104">
                  <c:v>20720</c:v>
                </c:pt>
                <c:pt idx="105">
                  <c:v>20920</c:v>
                </c:pt>
                <c:pt idx="106">
                  <c:v>21120</c:v>
                </c:pt>
                <c:pt idx="107">
                  <c:v>21320</c:v>
                </c:pt>
                <c:pt idx="108">
                  <c:v>21520</c:v>
                </c:pt>
                <c:pt idx="109">
                  <c:v>21720</c:v>
                </c:pt>
                <c:pt idx="110">
                  <c:v>21920</c:v>
                </c:pt>
                <c:pt idx="111">
                  <c:v>22120</c:v>
                </c:pt>
                <c:pt idx="112">
                  <c:v>22320</c:v>
                </c:pt>
                <c:pt idx="113">
                  <c:v>22520</c:v>
                </c:pt>
                <c:pt idx="114">
                  <c:v>22720</c:v>
                </c:pt>
                <c:pt idx="115">
                  <c:v>22920</c:v>
                </c:pt>
                <c:pt idx="116">
                  <c:v>23120</c:v>
                </c:pt>
                <c:pt idx="117">
                  <c:v>23320</c:v>
                </c:pt>
              </c:numCache>
            </c:numRef>
          </c:xVal>
          <c:yVal>
            <c:numRef>
              <c:f>Normalised0.90x10!$H$2:$H$119</c:f>
              <c:numCache>
                <c:formatCode>General</c:formatCode>
                <c:ptCount val="118"/>
                <c:pt idx="0">
                  <c:v>0</c:v>
                </c:pt>
                <c:pt idx="1">
                  <c:v>-1.3473533359415167E-2</c:v>
                </c:pt>
                <c:pt idx="2">
                  <c:v>1.2403506691363073E-2</c:v>
                </c:pt>
                <c:pt idx="3">
                  <c:v>1.9187148055025926E-2</c:v>
                </c:pt>
                <c:pt idx="4">
                  <c:v>2.5563422188689448E-2</c:v>
                </c:pt>
                <c:pt idx="5">
                  <c:v>2.9951434226077777E-2</c:v>
                </c:pt>
                <c:pt idx="6">
                  <c:v>3.1773031738203714E-2</c:v>
                </c:pt>
                <c:pt idx="7">
                  <c:v>4.9562951492949585E-2</c:v>
                </c:pt>
                <c:pt idx="8">
                  <c:v>5.4420980390345652E-2</c:v>
                </c:pt>
                <c:pt idx="9">
                  <c:v>6.1247451421677868E-2</c:v>
                </c:pt>
                <c:pt idx="10">
                  <c:v>7.2808755237881023E-2</c:v>
                </c:pt>
                <c:pt idx="11">
                  <c:v>4.7927590692180222E-2</c:v>
                </c:pt>
                <c:pt idx="12">
                  <c:v>9.0237148375748075E-2</c:v>
                </c:pt>
                <c:pt idx="13">
                  <c:v>8.3664364344282025E-2</c:v>
                </c:pt>
                <c:pt idx="14">
                  <c:v>0.10573928059229044</c:v>
                </c:pt>
                <c:pt idx="15">
                  <c:v>7.7354385056126726E-2</c:v>
                </c:pt>
                <c:pt idx="16">
                  <c:v>7.4672594170869994E-2</c:v>
                </c:pt>
                <c:pt idx="17">
                  <c:v>0.12288505797139086</c:v>
                </c:pt>
                <c:pt idx="18">
                  <c:v>0.11392584579929982</c:v>
                </c:pt>
                <c:pt idx="19">
                  <c:v>0.1328820726456241</c:v>
                </c:pt>
                <c:pt idx="20">
                  <c:v>0.13632314391780664</c:v>
                </c:pt>
                <c:pt idx="21">
                  <c:v>0.12414095745359741</c:v>
                </c:pt>
                <c:pt idx="22">
                  <c:v>0.13070916536555147</c:v>
                </c:pt>
                <c:pt idx="23">
                  <c:v>0.14280316480886918</c:v>
                </c:pt>
                <c:pt idx="24">
                  <c:v>0.14796283758114806</c:v>
                </c:pt>
                <c:pt idx="25">
                  <c:v>0.14972851244097501</c:v>
                </c:pt>
                <c:pt idx="26">
                  <c:v>0.15854792699273756</c:v>
                </c:pt>
                <c:pt idx="27">
                  <c:v>0.16465882309373275</c:v>
                </c:pt>
                <c:pt idx="28">
                  <c:v>0.16955589769357093</c:v>
                </c:pt>
                <c:pt idx="29">
                  <c:v>0.15919956646384462</c:v>
                </c:pt>
                <c:pt idx="30">
                  <c:v>0.15764202923626944</c:v>
                </c:pt>
                <c:pt idx="31">
                  <c:v>0.19602471517684433</c:v>
                </c:pt>
                <c:pt idx="32">
                  <c:v>0.17277492718244022</c:v>
                </c:pt>
                <c:pt idx="33">
                  <c:v>0.20988227844275295</c:v>
                </c:pt>
                <c:pt idx="34">
                  <c:v>0.21703747318694744</c:v>
                </c:pt>
                <c:pt idx="35">
                  <c:v>0.22820913289472658</c:v>
                </c:pt>
                <c:pt idx="36">
                  <c:v>0.22961564233542939</c:v>
                </c:pt>
                <c:pt idx="37">
                  <c:v>0.20448758219298629</c:v>
                </c:pt>
                <c:pt idx="38">
                  <c:v>0.22817319905688399</c:v>
                </c:pt>
                <c:pt idx="39">
                  <c:v>0.23433655461299913</c:v>
                </c:pt>
                <c:pt idx="40">
                  <c:v>0.23353582638040354</c:v>
                </c:pt>
                <c:pt idx="41">
                  <c:v>0.24109050302629551</c:v>
                </c:pt>
                <c:pt idx="42">
                  <c:v>0.23947751357287414</c:v>
                </c:pt>
                <c:pt idx="43">
                  <c:v>0.25152676573759236</c:v>
                </c:pt>
                <c:pt idx="44">
                  <c:v>0.27669922611409536</c:v>
                </c:pt>
                <c:pt idx="45">
                  <c:v>0.2905866580221787</c:v>
                </c:pt>
                <c:pt idx="46">
                  <c:v>0.26517119075677587</c:v>
                </c:pt>
                <c:pt idx="47">
                  <c:v>0.27762818927155175</c:v>
                </c:pt>
                <c:pt idx="48">
                  <c:v>0.29681854456637119</c:v>
                </c:pt>
                <c:pt idx="49">
                  <c:v>0.28144877863164869</c:v>
                </c:pt>
                <c:pt idx="50">
                  <c:v>0.28084770402271581</c:v>
                </c:pt>
                <c:pt idx="51">
                  <c:v>0.30728956629223231</c:v>
                </c:pt>
                <c:pt idx="52">
                  <c:v>0.31058548052524038</c:v>
                </c:pt>
                <c:pt idx="53">
                  <c:v>0.32606967311577406</c:v>
                </c:pt>
                <c:pt idx="54">
                  <c:v>0.29454149586783207</c:v>
                </c:pt>
                <c:pt idx="55">
                  <c:v>0.29579491022485216</c:v>
                </c:pt>
                <c:pt idx="56">
                  <c:v>0.3261711226818545</c:v>
                </c:pt>
                <c:pt idx="57">
                  <c:v>0.31553100396091255</c:v>
                </c:pt>
                <c:pt idx="58">
                  <c:v>0.33961681813145694</c:v>
                </c:pt>
                <c:pt idx="59">
                  <c:v>0.32440259288414208</c:v>
                </c:pt>
                <c:pt idx="60">
                  <c:v>0.34621152693560375</c:v>
                </c:pt>
                <c:pt idx="61">
                  <c:v>0.35167501585648736</c:v>
                </c:pt>
                <c:pt idx="62">
                  <c:v>0.39272036495963675</c:v>
                </c:pt>
                <c:pt idx="63">
                  <c:v>0.35956777327606709</c:v>
                </c:pt>
                <c:pt idx="64">
                  <c:v>0.3808858459144468</c:v>
                </c:pt>
                <c:pt idx="65">
                  <c:v>0.37814397366186958</c:v>
                </c:pt>
                <c:pt idx="66">
                  <c:v>0.38754015652522078</c:v>
                </c:pt>
                <c:pt idx="67">
                  <c:v>0.36688634133697651</c:v>
                </c:pt>
                <c:pt idx="68">
                  <c:v>0.38807185634579383</c:v>
                </c:pt>
                <c:pt idx="69">
                  <c:v>0.39217006848067465</c:v>
                </c:pt>
                <c:pt idx="70">
                  <c:v>0.39378380087114251</c:v>
                </c:pt>
                <c:pt idx="71">
                  <c:v>0.43159931234027454</c:v>
                </c:pt>
                <c:pt idx="72">
                  <c:v>0.41498253842612798</c:v>
                </c:pt>
                <c:pt idx="73">
                  <c:v>0.41690837639487699</c:v>
                </c:pt>
                <c:pt idx="74">
                  <c:v>0.42277809673004574</c:v>
                </c:pt>
                <c:pt idx="75">
                  <c:v>0.41423767353713481</c:v>
                </c:pt>
                <c:pt idx="76">
                  <c:v>0.44096105209344344</c:v>
                </c:pt>
                <c:pt idx="77">
                  <c:v>0.43089324990320521</c:v>
                </c:pt>
                <c:pt idx="78">
                  <c:v>0.44503204675621971</c:v>
                </c:pt>
                <c:pt idx="79">
                  <c:v>0.46422509672879342</c:v>
                </c:pt>
                <c:pt idx="80">
                  <c:v>0.48329690766448152</c:v>
                </c:pt>
                <c:pt idx="81">
                  <c:v>0.46748477625099311</c:v>
                </c:pt>
                <c:pt idx="82">
                  <c:v>0.46812765321696759</c:v>
                </c:pt>
                <c:pt idx="83">
                  <c:v>0.5075788210971931</c:v>
                </c:pt>
                <c:pt idx="84">
                  <c:v>0.51263761655476747</c:v>
                </c:pt>
                <c:pt idx="85">
                  <c:v>0.4767984997168857</c:v>
                </c:pt>
                <c:pt idx="86">
                  <c:v>0.53571577190215192</c:v>
                </c:pt>
                <c:pt idx="87">
                  <c:v>0.4797043893374538</c:v>
                </c:pt>
                <c:pt idx="88">
                  <c:v>0.47822668174015437</c:v>
                </c:pt>
                <c:pt idx="89">
                  <c:v>0.53099950373481331</c:v>
                </c:pt>
                <c:pt idx="90">
                  <c:v>0.52453725774932447</c:v>
                </c:pt>
                <c:pt idx="91">
                  <c:v>0.54909298056262501</c:v>
                </c:pt>
                <c:pt idx="92">
                  <c:v>0.50440367682936449</c:v>
                </c:pt>
                <c:pt idx="93">
                  <c:v>0.50524103578423085</c:v>
                </c:pt>
                <c:pt idx="94">
                  <c:v>0.52414407789222761</c:v>
                </c:pt>
                <c:pt idx="95">
                  <c:v>0.5450667188502708</c:v>
                </c:pt>
                <c:pt idx="96">
                  <c:v>0.54732807249029158</c:v>
                </c:pt>
                <c:pt idx="97">
                  <c:v>0.53481151624277901</c:v>
                </c:pt>
                <c:pt idx="98">
                  <c:v>0.55567291498818761</c:v>
                </c:pt>
                <c:pt idx="99">
                  <c:v>0.54253395185656605</c:v>
                </c:pt>
                <c:pt idx="100">
                  <c:v>0.51672910118616666</c:v>
                </c:pt>
                <c:pt idx="101">
                  <c:v>0.55643599957270262</c:v>
                </c:pt>
                <c:pt idx="102">
                  <c:v>0.54985926905546378</c:v>
                </c:pt>
                <c:pt idx="103">
                  <c:v>0.56884766673610565</c:v>
                </c:pt>
                <c:pt idx="104">
                  <c:v>0.58888947590427132</c:v>
                </c:pt>
                <c:pt idx="105">
                  <c:v>0.58398849871333602</c:v>
                </c:pt>
                <c:pt idx="106">
                  <c:v>0.53370976010325777</c:v>
                </c:pt>
                <c:pt idx="107">
                  <c:v>0.56743623848295266</c:v>
                </c:pt>
                <c:pt idx="108">
                  <c:v>0.61548399522640573</c:v>
                </c:pt>
                <c:pt idx="109">
                  <c:v>0.60730013336697408</c:v>
                </c:pt>
                <c:pt idx="110">
                  <c:v>0.60433854828172195</c:v>
                </c:pt>
                <c:pt idx="111">
                  <c:v>0.62136464181061724</c:v>
                </c:pt>
                <c:pt idx="112">
                  <c:v>0.63034275318941113</c:v>
                </c:pt>
                <c:pt idx="113">
                  <c:v>0.61202415564809465</c:v>
                </c:pt>
                <c:pt idx="114">
                  <c:v>0.63816427554097521</c:v>
                </c:pt>
                <c:pt idx="115">
                  <c:v>0.64630151842947026</c:v>
                </c:pt>
                <c:pt idx="116">
                  <c:v>0.61079677844094649</c:v>
                </c:pt>
                <c:pt idx="117">
                  <c:v>0.66833338147573307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9FE-4ACB-998F-1E50C04238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6700640"/>
        <c:axId val="486709376"/>
      </c:scatterChart>
      <c:valAx>
        <c:axId val="4867006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9376"/>
        <c:crosses val="autoZero"/>
        <c:crossBetween val="midCat"/>
      </c:valAx>
      <c:valAx>
        <c:axId val="486709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06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75% Completion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Normalised0.90x10!$H$1</c:f>
              <c:strCache>
                <c:ptCount val="1"/>
                <c:pt idx="0">
                  <c:v>ln(B0A/A0B)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4852690288713911"/>
                  <c:y val="-3.6885389326334207E-2"/>
                </c:manualLayout>
              </c:layout>
              <c:numFmt formatCode="0.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Normalised0.90x10!$A$2:$A$256</c:f>
              <c:numCache>
                <c:formatCode>General</c:formatCode>
                <c:ptCount val="255"/>
                <c:pt idx="0">
                  <c:v>0</c:v>
                </c:pt>
                <c:pt idx="1">
                  <c:v>120</c:v>
                </c:pt>
                <c:pt idx="2">
                  <c:v>320</c:v>
                </c:pt>
                <c:pt idx="3">
                  <c:v>520</c:v>
                </c:pt>
                <c:pt idx="4">
                  <c:v>720</c:v>
                </c:pt>
                <c:pt idx="5">
                  <c:v>920</c:v>
                </c:pt>
                <c:pt idx="6">
                  <c:v>1120</c:v>
                </c:pt>
                <c:pt idx="7">
                  <c:v>1320</c:v>
                </c:pt>
                <c:pt idx="8">
                  <c:v>1520</c:v>
                </c:pt>
                <c:pt idx="9">
                  <c:v>1720</c:v>
                </c:pt>
                <c:pt idx="10">
                  <c:v>1920</c:v>
                </c:pt>
                <c:pt idx="11">
                  <c:v>2120</c:v>
                </c:pt>
                <c:pt idx="12">
                  <c:v>2320</c:v>
                </c:pt>
                <c:pt idx="13">
                  <c:v>2520</c:v>
                </c:pt>
                <c:pt idx="14">
                  <c:v>2720</c:v>
                </c:pt>
                <c:pt idx="15">
                  <c:v>2920</c:v>
                </c:pt>
                <c:pt idx="16">
                  <c:v>3120</c:v>
                </c:pt>
                <c:pt idx="17">
                  <c:v>3320</c:v>
                </c:pt>
                <c:pt idx="18">
                  <c:v>3520</c:v>
                </c:pt>
                <c:pt idx="19">
                  <c:v>3720</c:v>
                </c:pt>
                <c:pt idx="20">
                  <c:v>3920</c:v>
                </c:pt>
                <c:pt idx="21">
                  <c:v>4120</c:v>
                </c:pt>
                <c:pt idx="22">
                  <c:v>4320</c:v>
                </c:pt>
                <c:pt idx="23">
                  <c:v>4520</c:v>
                </c:pt>
                <c:pt idx="24">
                  <c:v>4720</c:v>
                </c:pt>
                <c:pt idx="25">
                  <c:v>4920</c:v>
                </c:pt>
                <c:pt idx="26">
                  <c:v>5120</c:v>
                </c:pt>
                <c:pt idx="27">
                  <c:v>5320</c:v>
                </c:pt>
                <c:pt idx="28">
                  <c:v>5520</c:v>
                </c:pt>
                <c:pt idx="29">
                  <c:v>5720</c:v>
                </c:pt>
                <c:pt idx="30">
                  <c:v>5920</c:v>
                </c:pt>
                <c:pt idx="31">
                  <c:v>6120</c:v>
                </c:pt>
                <c:pt idx="32">
                  <c:v>6320</c:v>
                </c:pt>
                <c:pt idx="33">
                  <c:v>6520</c:v>
                </c:pt>
                <c:pt idx="34">
                  <c:v>6720</c:v>
                </c:pt>
                <c:pt idx="35">
                  <c:v>6920</c:v>
                </c:pt>
                <c:pt idx="36">
                  <c:v>7120</c:v>
                </c:pt>
                <c:pt idx="37">
                  <c:v>7320</c:v>
                </c:pt>
                <c:pt idx="38">
                  <c:v>7520</c:v>
                </c:pt>
                <c:pt idx="39">
                  <c:v>7720</c:v>
                </c:pt>
                <c:pt idx="40">
                  <c:v>7920</c:v>
                </c:pt>
                <c:pt idx="41">
                  <c:v>8120</c:v>
                </c:pt>
                <c:pt idx="42">
                  <c:v>8320</c:v>
                </c:pt>
                <c:pt idx="43">
                  <c:v>8520</c:v>
                </c:pt>
                <c:pt idx="44">
                  <c:v>8720</c:v>
                </c:pt>
                <c:pt idx="45">
                  <c:v>8920</c:v>
                </c:pt>
                <c:pt idx="46">
                  <c:v>9120</c:v>
                </c:pt>
                <c:pt idx="47">
                  <c:v>9320</c:v>
                </c:pt>
                <c:pt idx="48">
                  <c:v>9520</c:v>
                </c:pt>
                <c:pt idx="49">
                  <c:v>9720</c:v>
                </c:pt>
                <c:pt idx="50">
                  <c:v>9920</c:v>
                </c:pt>
                <c:pt idx="51">
                  <c:v>10120</c:v>
                </c:pt>
                <c:pt idx="52">
                  <c:v>10320</c:v>
                </c:pt>
                <c:pt idx="53">
                  <c:v>10520</c:v>
                </c:pt>
                <c:pt idx="54">
                  <c:v>10720</c:v>
                </c:pt>
                <c:pt idx="55">
                  <c:v>10920</c:v>
                </c:pt>
                <c:pt idx="56">
                  <c:v>11120</c:v>
                </c:pt>
                <c:pt idx="57">
                  <c:v>11320</c:v>
                </c:pt>
                <c:pt idx="58">
                  <c:v>11520</c:v>
                </c:pt>
                <c:pt idx="59">
                  <c:v>11720</c:v>
                </c:pt>
                <c:pt idx="60">
                  <c:v>11920</c:v>
                </c:pt>
                <c:pt idx="61">
                  <c:v>12120</c:v>
                </c:pt>
                <c:pt idx="62">
                  <c:v>12320</c:v>
                </c:pt>
                <c:pt idx="63">
                  <c:v>12520</c:v>
                </c:pt>
                <c:pt idx="64">
                  <c:v>12720</c:v>
                </c:pt>
                <c:pt idx="65">
                  <c:v>12920</c:v>
                </c:pt>
                <c:pt idx="66">
                  <c:v>13120</c:v>
                </c:pt>
                <c:pt idx="67">
                  <c:v>13320</c:v>
                </c:pt>
                <c:pt idx="68">
                  <c:v>13520</c:v>
                </c:pt>
                <c:pt idx="69">
                  <c:v>13720</c:v>
                </c:pt>
                <c:pt idx="70">
                  <c:v>13920</c:v>
                </c:pt>
                <c:pt idx="71">
                  <c:v>14120</c:v>
                </c:pt>
                <c:pt idx="72">
                  <c:v>14320</c:v>
                </c:pt>
                <c:pt idx="73">
                  <c:v>14520</c:v>
                </c:pt>
                <c:pt idx="74">
                  <c:v>14720</c:v>
                </c:pt>
                <c:pt idx="75">
                  <c:v>14920</c:v>
                </c:pt>
                <c:pt idx="76">
                  <c:v>15120</c:v>
                </c:pt>
                <c:pt idx="77">
                  <c:v>15320</c:v>
                </c:pt>
                <c:pt idx="78">
                  <c:v>15520</c:v>
                </c:pt>
                <c:pt idx="79">
                  <c:v>15720</c:v>
                </c:pt>
                <c:pt idx="80">
                  <c:v>15920</c:v>
                </c:pt>
                <c:pt idx="81">
                  <c:v>16120</c:v>
                </c:pt>
                <c:pt idx="82">
                  <c:v>16320</c:v>
                </c:pt>
                <c:pt idx="83">
                  <c:v>16520</c:v>
                </c:pt>
                <c:pt idx="84">
                  <c:v>16720</c:v>
                </c:pt>
                <c:pt idx="85">
                  <c:v>16920</c:v>
                </c:pt>
                <c:pt idx="86">
                  <c:v>17120</c:v>
                </c:pt>
                <c:pt idx="87">
                  <c:v>17320</c:v>
                </c:pt>
                <c:pt idx="88">
                  <c:v>17520</c:v>
                </c:pt>
                <c:pt idx="89">
                  <c:v>17720</c:v>
                </c:pt>
                <c:pt idx="90">
                  <c:v>17920</c:v>
                </c:pt>
                <c:pt idx="91">
                  <c:v>18120</c:v>
                </c:pt>
                <c:pt idx="92">
                  <c:v>18320</c:v>
                </c:pt>
                <c:pt idx="93">
                  <c:v>18520</c:v>
                </c:pt>
                <c:pt idx="94">
                  <c:v>18720</c:v>
                </c:pt>
                <c:pt idx="95">
                  <c:v>18920</c:v>
                </c:pt>
                <c:pt idx="96">
                  <c:v>19120</c:v>
                </c:pt>
                <c:pt idx="97">
                  <c:v>19320</c:v>
                </c:pt>
                <c:pt idx="98">
                  <c:v>19520</c:v>
                </c:pt>
                <c:pt idx="99">
                  <c:v>19720</c:v>
                </c:pt>
                <c:pt idx="100">
                  <c:v>19920</c:v>
                </c:pt>
                <c:pt idx="101">
                  <c:v>20120</c:v>
                </c:pt>
                <c:pt idx="102">
                  <c:v>20320</c:v>
                </c:pt>
                <c:pt idx="103">
                  <c:v>20520</c:v>
                </c:pt>
                <c:pt idx="104">
                  <c:v>20720</c:v>
                </c:pt>
                <c:pt idx="105">
                  <c:v>20920</c:v>
                </c:pt>
                <c:pt idx="106">
                  <c:v>21120</c:v>
                </c:pt>
                <c:pt idx="107">
                  <c:v>21320</c:v>
                </c:pt>
                <c:pt idx="108">
                  <c:v>21520</c:v>
                </c:pt>
                <c:pt idx="109">
                  <c:v>21720</c:v>
                </c:pt>
                <c:pt idx="110">
                  <c:v>21920</c:v>
                </c:pt>
                <c:pt idx="111">
                  <c:v>22120</c:v>
                </c:pt>
                <c:pt idx="112">
                  <c:v>22320</c:v>
                </c:pt>
                <c:pt idx="113">
                  <c:v>22520</c:v>
                </c:pt>
                <c:pt idx="114">
                  <c:v>22720</c:v>
                </c:pt>
                <c:pt idx="115">
                  <c:v>22920</c:v>
                </c:pt>
                <c:pt idx="116">
                  <c:v>23120</c:v>
                </c:pt>
                <c:pt idx="117">
                  <c:v>23320</c:v>
                </c:pt>
                <c:pt idx="118">
                  <c:v>23520</c:v>
                </c:pt>
                <c:pt idx="119">
                  <c:v>23720</c:v>
                </c:pt>
                <c:pt idx="120">
                  <c:v>23920</c:v>
                </c:pt>
                <c:pt idx="121">
                  <c:v>24120</c:v>
                </c:pt>
                <c:pt idx="122">
                  <c:v>24320</c:v>
                </c:pt>
                <c:pt idx="123">
                  <c:v>24520</c:v>
                </c:pt>
                <c:pt idx="124">
                  <c:v>24720</c:v>
                </c:pt>
                <c:pt idx="125">
                  <c:v>24920</c:v>
                </c:pt>
                <c:pt idx="126">
                  <c:v>25120</c:v>
                </c:pt>
                <c:pt idx="127">
                  <c:v>25320</c:v>
                </c:pt>
                <c:pt idx="128">
                  <c:v>25520</c:v>
                </c:pt>
                <c:pt idx="129">
                  <c:v>25720</c:v>
                </c:pt>
                <c:pt idx="130">
                  <c:v>25920</c:v>
                </c:pt>
                <c:pt idx="131">
                  <c:v>26120</c:v>
                </c:pt>
                <c:pt idx="132">
                  <c:v>26320</c:v>
                </c:pt>
                <c:pt idx="133">
                  <c:v>26520</c:v>
                </c:pt>
                <c:pt idx="134">
                  <c:v>26720</c:v>
                </c:pt>
                <c:pt idx="135">
                  <c:v>26920</c:v>
                </c:pt>
                <c:pt idx="136">
                  <c:v>27120</c:v>
                </c:pt>
                <c:pt idx="137">
                  <c:v>27320</c:v>
                </c:pt>
                <c:pt idx="138">
                  <c:v>27520</c:v>
                </c:pt>
                <c:pt idx="139">
                  <c:v>27720</c:v>
                </c:pt>
                <c:pt idx="140">
                  <c:v>27920</c:v>
                </c:pt>
                <c:pt idx="141">
                  <c:v>28120</c:v>
                </c:pt>
                <c:pt idx="142">
                  <c:v>28320</c:v>
                </c:pt>
                <c:pt idx="143">
                  <c:v>28520</c:v>
                </c:pt>
                <c:pt idx="144">
                  <c:v>28720</c:v>
                </c:pt>
                <c:pt idx="145">
                  <c:v>28920</c:v>
                </c:pt>
                <c:pt idx="146">
                  <c:v>29120</c:v>
                </c:pt>
                <c:pt idx="147">
                  <c:v>29320</c:v>
                </c:pt>
                <c:pt idx="148">
                  <c:v>29520</c:v>
                </c:pt>
                <c:pt idx="149">
                  <c:v>29720</c:v>
                </c:pt>
                <c:pt idx="150">
                  <c:v>29920</c:v>
                </c:pt>
                <c:pt idx="151">
                  <c:v>30120</c:v>
                </c:pt>
                <c:pt idx="152">
                  <c:v>30320</c:v>
                </c:pt>
                <c:pt idx="153">
                  <c:v>30520</c:v>
                </c:pt>
                <c:pt idx="154">
                  <c:v>30720</c:v>
                </c:pt>
                <c:pt idx="155">
                  <c:v>30920</c:v>
                </c:pt>
                <c:pt idx="156">
                  <c:v>31120</c:v>
                </c:pt>
                <c:pt idx="157">
                  <c:v>31320</c:v>
                </c:pt>
                <c:pt idx="158">
                  <c:v>31520</c:v>
                </c:pt>
                <c:pt idx="159">
                  <c:v>31720</c:v>
                </c:pt>
                <c:pt idx="160">
                  <c:v>31920</c:v>
                </c:pt>
                <c:pt idx="161">
                  <c:v>32120</c:v>
                </c:pt>
                <c:pt idx="162">
                  <c:v>32320</c:v>
                </c:pt>
                <c:pt idx="163">
                  <c:v>32520</c:v>
                </c:pt>
                <c:pt idx="164">
                  <c:v>32720</c:v>
                </c:pt>
                <c:pt idx="165">
                  <c:v>32920</c:v>
                </c:pt>
                <c:pt idx="166">
                  <c:v>33120</c:v>
                </c:pt>
                <c:pt idx="167">
                  <c:v>33320</c:v>
                </c:pt>
                <c:pt idx="168">
                  <c:v>33520</c:v>
                </c:pt>
                <c:pt idx="169">
                  <c:v>33720</c:v>
                </c:pt>
                <c:pt idx="170">
                  <c:v>33920</c:v>
                </c:pt>
                <c:pt idx="171">
                  <c:v>34120</c:v>
                </c:pt>
                <c:pt idx="172">
                  <c:v>34320</c:v>
                </c:pt>
                <c:pt idx="173">
                  <c:v>34520</c:v>
                </c:pt>
                <c:pt idx="174">
                  <c:v>34720</c:v>
                </c:pt>
                <c:pt idx="175">
                  <c:v>34920</c:v>
                </c:pt>
                <c:pt idx="176">
                  <c:v>35120</c:v>
                </c:pt>
                <c:pt idx="177">
                  <c:v>35320</c:v>
                </c:pt>
                <c:pt idx="178">
                  <c:v>35520</c:v>
                </c:pt>
                <c:pt idx="179">
                  <c:v>35720</c:v>
                </c:pt>
                <c:pt idx="180">
                  <c:v>35920</c:v>
                </c:pt>
                <c:pt idx="181">
                  <c:v>36120</c:v>
                </c:pt>
                <c:pt idx="182">
                  <c:v>36320</c:v>
                </c:pt>
                <c:pt idx="183">
                  <c:v>36520</c:v>
                </c:pt>
                <c:pt idx="184">
                  <c:v>36720</c:v>
                </c:pt>
                <c:pt idx="185">
                  <c:v>36920</c:v>
                </c:pt>
                <c:pt idx="186">
                  <c:v>37120</c:v>
                </c:pt>
                <c:pt idx="187">
                  <c:v>37320</c:v>
                </c:pt>
                <c:pt idx="188">
                  <c:v>37520</c:v>
                </c:pt>
                <c:pt idx="189">
                  <c:v>37720</c:v>
                </c:pt>
                <c:pt idx="190">
                  <c:v>37920</c:v>
                </c:pt>
                <c:pt idx="191">
                  <c:v>38120</c:v>
                </c:pt>
                <c:pt idx="192">
                  <c:v>38320</c:v>
                </c:pt>
                <c:pt idx="193">
                  <c:v>38520</c:v>
                </c:pt>
                <c:pt idx="194">
                  <c:v>38720</c:v>
                </c:pt>
                <c:pt idx="195">
                  <c:v>38920</c:v>
                </c:pt>
                <c:pt idx="196">
                  <c:v>39120</c:v>
                </c:pt>
                <c:pt idx="197">
                  <c:v>39320</c:v>
                </c:pt>
                <c:pt idx="198">
                  <c:v>39520</c:v>
                </c:pt>
                <c:pt idx="199">
                  <c:v>39720</c:v>
                </c:pt>
                <c:pt idx="200">
                  <c:v>39920</c:v>
                </c:pt>
                <c:pt idx="201">
                  <c:v>40120</c:v>
                </c:pt>
                <c:pt idx="202">
                  <c:v>40320</c:v>
                </c:pt>
                <c:pt idx="203">
                  <c:v>40520</c:v>
                </c:pt>
                <c:pt idx="204">
                  <c:v>40720</c:v>
                </c:pt>
                <c:pt idx="205">
                  <c:v>40920</c:v>
                </c:pt>
                <c:pt idx="206">
                  <c:v>41120</c:v>
                </c:pt>
                <c:pt idx="207">
                  <c:v>41320</c:v>
                </c:pt>
                <c:pt idx="208">
                  <c:v>41520</c:v>
                </c:pt>
                <c:pt idx="209">
                  <c:v>41720</c:v>
                </c:pt>
                <c:pt idx="210">
                  <c:v>41920</c:v>
                </c:pt>
                <c:pt idx="211">
                  <c:v>42120</c:v>
                </c:pt>
                <c:pt idx="212">
                  <c:v>42320</c:v>
                </c:pt>
                <c:pt idx="213">
                  <c:v>42520</c:v>
                </c:pt>
                <c:pt idx="214">
                  <c:v>42720</c:v>
                </c:pt>
                <c:pt idx="215">
                  <c:v>42920</c:v>
                </c:pt>
                <c:pt idx="216">
                  <c:v>43120</c:v>
                </c:pt>
                <c:pt idx="217">
                  <c:v>43320</c:v>
                </c:pt>
                <c:pt idx="218">
                  <c:v>43520</c:v>
                </c:pt>
                <c:pt idx="219">
                  <c:v>43720</c:v>
                </c:pt>
                <c:pt idx="220">
                  <c:v>43920</c:v>
                </c:pt>
                <c:pt idx="221">
                  <c:v>44120</c:v>
                </c:pt>
                <c:pt idx="222">
                  <c:v>44320</c:v>
                </c:pt>
                <c:pt idx="223">
                  <c:v>44520</c:v>
                </c:pt>
                <c:pt idx="224">
                  <c:v>44720</c:v>
                </c:pt>
                <c:pt idx="225">
                  <c:v>44920</c:v>
                </c:pt>
                <c:pt idx="226">
                  <c:v>45120</c:v>
                </c:pt>
                <c:pt idx="227">
                  <c:v>45320</c:v>
                </c:pt>
                <c:pt idx="228">
                  <c:v>45520</c:v>
                </c:pt>
                <c:pt idx="229">
                  <c:v>45720</c:v>
                </c:pt>
                <c:pt idx="230">
                  <c:v>45920</c:v>
                </c:pt>
                <c:pt idx="231">
                  <c:v>46120</c:v>
                </c:pt>
                <c:pt idx="232">
                  <c:v>46320</c:v>
                </c:pt>
                <c:pt idx="233">
                  <c:v>46520</c:v>
                </c:pt>
                <c:pt idx="234">
                  <c:v>46720</c:v>
                </c:pt>
                <c:pt idx="235">
                  <c:v>46920</c:v>
                </c:pt>
                <c:pt idx="236">
                  <c:v>47120</c:v>
                </c:pt>
                <c:pt idx="237">
                  <c:v>47320</c:v>
                </c:pt>
                <c:pt idx="238">
                  <c:v>47520</c:v>
                </c:pt>
                <c:pt idx="239">
                  <c:v>47720</c:v>
                </c:pt>
                <c:pt idx="240">
                  <c:v>47920</c:v>
                </c:pt>
                <c:pt idx="241">
                  <c:v>48120</c:v>
                </c:pt>
                <c:pt idx="242">
                  <c:v>48320</c:v>
                </c:pt>
                <c:pt idx="243">
                  <c:v>48520</c:v>
                </c:pt>
                <c:pt idx="244">
                  <c:v>48720</c:v>
                </c:pt>
                <c:pt idx="245">
                  <c:v>48920</c:v>
                </c:pt>
                <c:pt idx="246">
                  <c:v>49120</c:v>
                </c:pt>
                <c:pt idx="247">
                  <c:v>49320</c:v>
                </c:pt>
                <c:pt idx="248">
                  <c:v>49520</c:v>
                </c:pt>
                <c:pt idx="249">
                  <c:v>49720</c:v>
                </c:pt>
                <c:pt idx="250">
                  <c:v>49920</c:v>
                </c:pt>
                <c:pt idx="251">
                  <c:v>50120</c:v>
                </c:pt>
                <c:pt idx="252">
                  <c:v>50320</c:v>
                </c:pt>
                <c:pt idx="253">
                  <c:v>50520</c:v>
                </c:pt>
                <c:pt idx="254">
                  <c:v>50720</c:v>
                </c:pt>
              </c:numCache>
            </c:numRef>
          </c:xVal>
          <c:yVal>
            <c:numRef>
              <c:f>Normalised0.90x10!$H$2:$H$256</c:f>
              <c:numCache>
                <c:formatCode>General</c:formatCode>
                <c:ptCount val="255"/>
                <c:pt idx="0">
                  <c:v>0</c:v>
                </c:pt>
                <c:pt idx="1">
                  <c:v>-1.3473533359415167E-2</c:v>
                </c:pt>
                <c:pt idx="2">
                  <c:v>1.2403506691363073E-2</c:v>
                </c:pt>
                <c:pt idx="3">
                  <c:v>1.9187148055025926E-2</c:v>
                </c:pt>
                <c:pt idx="4">
                  <c:v>2.5563422188689448E-2</c:v>
                </c:pt>
                <c:pt idx="5">
                  <c:v>2.9951434226077777E-2</c:v>
                </c:pt>
                <c:pt idx="6">
                  <c:v>3.1773031738203714E-2</c:v>
                </c:pt>
                <c:pt idx="7">
                  <c:v>4.9562951492949585E-2</c:v>
                </c:pt>
                <c:pt idx="8">
                  <c:v>5.4420980390345652E-2</c:v>
                </c:pt>
                <c:pt idx="9">
                  <c:v>6.1247451421677868E-2</c:v>
                </c:pt>
                <c:pt idx="10">
                  <c:v>7.2808755237881023E-2</c:v>
                </c:pt>
                <c:pt idx="11">
                  <c:v>4.7927590692180222E-2</c:v>
                </c:pt>
                <c:pt idx="12">
                  <c:v>9.0237148375748075E-2</c:v>
                </c:pt>
                <c:pt idx="13">
                  <c:v>8.3664364344282025E-2</c:v>
                </c:pt>
                <c:pt idx="14">
                  <c:v>0.10573928059229044</c:v>
                </c:pt>
                <c:pt idx="15">
                  <c:v>7.7354385056126726E-2</c:v>
                </c:pt>
                <c:pt idx="16">
                  <c:v>7.4672594170869994E-2</c:v>
                </c:pt>
                <c:pt idx="17">
                  <c:v>0.12288505797139086</c:v>
                </c:pt>
                <c:pt idx="18">
                  <c:v>0.11392584579929982</c:v>
                </c:pt>
                <c:pt idx="19">
                  <c:v>0.1328820726456241</c:v>
                </c:pt>
                <c:pt idx="20">
                  <c:v>0.13632314391780664</c:v>
                </c:pt>
                <c:pt idx="21">
                  <c:v>0.12414095745359741</c:v>
                </c:pt>
                <c:pt idx="22">
                  <c:v>0.13070916536555147</c:v>
                </c:pt>
                <c:pt idx="23">
                  <c:v>0.14280316480886918</c:v>
                </c:pt>
                <c:pt idx="24">
                  <c:v>0.14796283758114806</c:v>
                </c:pt>
                <c:pt idx="25">
                  <c:v>0.14972851244097501</c:v>
                </c:pt>
                <c:pt idx="26">
                  <c:v>0.15854792699273756</c:v>
                </c:pt>
                <c:pt idx="27">
                  <c:v>0.16465882309373275</c:v>
                </c:pt>
                <c:pt idx="28">
                  <c:v>0.16955589769357093</c:v>
                </c:pt>
                <c:pt idx="29">
                  <c:v>0.15919956646384462</c:v>
                </c:pt>
                <c:pt idx="30">
                  <c:v>0.15764202923626944</c:v>
                </c:pt>
                <c:pt idx="31">
                  <c:v>0.19602471517684433</c:v>
                </c:pt>
                <c:pt idx="32">
                  <c:v>0.17277492718244022</c:v>
                </c:pt>
                <c:pt idx="33">
                  <c:v>0.20988227844275295</c:v>
                </c:pt>
                <c:pt idx="34">
                  <c:v>0.21703747318694744</c:v>
                </c:pt>
                <c:pt idx="35">
                  <c:v>0.22820913289472658</c:v>
                </c:pt>
                <c:pt idx="36">
                  <c:v>0.22961564233542939</c:v>
                </c:pt>
                <c:pt idx="37">
                  <c:v>0.20448758219298629</c:v>
                </c:pt>
                <c:pt idx="38">
                  <c:v>0.22817319905688399</c:v>
                </c:pt>
                <c:pt idx="39">
                  <c:v>0.23433655461299913</c:v>
                </c:pt>
                <c:pt idx="40">
                  <c:v>0.23353582638040354</c:v>
                </c:pt>
                <c:pt idx="41">
                  <c:v>0.24109050302629551</c:v>
                </c:pt>
                <c:pt idx="42">
                  <c:v>0.23947751357287414</c:v>
                </c:pt>
                <c:pt idx="43">
                  <c:v>0.25152676573759236</c:v>
                </c:pt>
                <c:pt idx="44">
                  <c:v>0.27669922611409536</c:v>
                </c:pt>
                <c:pt idx="45">
                  <c:v>0.2905866580221787</c:v>
                </c:pt>
                <c:pt idx="46">
                  <c:v>0.26517119075677587</c:v>
                </c:pt>
                <c:pt idx="47">
                  <c:v>0.27762818927155175</c:v>
                </c:pt>
                <c:pt idx="48">
                  <c:v>0.29681854456637119</c:v>
                </c:pt>
                <c:pt idx="49">
                  <c:v>0.28144877863164869</c:v>
                </c:pt>
                <c:pt idx="50">
                  <c:v>0.28084770402271581</c:v>
                </c:pt>
                <c:pt idx="51">
                  <c:v>0.30728956629223231</c:v>
                </c:pt>
                <c:pt idx="52">
                  <c:v>0.31058548052524038</c:v>
                </c:pt>
                <c:pt idx="53">
                  <c:v>0.32606967311577406</c:v>
                </c:pt>
                <c:pt idx="54">
                  <c:v>0.29454149586783207</c:v>
                </c:pt>
                <c:pt idx="55">
                  <c:v>0.29579491022485216</c:v>
                </c:pt>
                <c:pt idx="56">
                  <c:v>0.3261711226818545</c:v>
                </c:pt>
                <c:pt idx="57">
                  <c:v>0.31553100396091255</c:v>
                </c:pt>
                <c:pt idx="58">
                  <c:v>0.33961681813145694</c:v>
                </c:pt>
                <c:pt idx="59">
                  <c:v>0.32440259288414208</c:v>
                </c:pt>
                <c:pt idx="60">
                  <c:v>0.34621152693560375</c:v>
                </c:pt>
                <c:pt idx="61">
                  <c:v>0.35167501585648736</c:v>
                </c:pt>
                <c:pt idx="62">
                  <c:v>0.39272036495963675</c:v>
                </c:pt>
                <c:pt idx="63">
                  <c:v>0.35956777327606709</c:v>
                </c:pt>
                <c:pt idx="64">
                  <c:v>0.3808858459144468</c:v>
                </c:pt>
                <c:pt idx="65">
                  <c:v>0.37814397366186958</c:v>
                </c:pt>
                <c:pt idx="66">
                  <c:v>0.38754015652522078</c:v>
                </c:pt>
                <c:pt idx="67">
                  <c:v>0.36688634133697651</c:v>
                </c:pt>
                <c:pt idx="68">
                  <c:v>0.38807185634579383</c:v>
                </c:pt>
                <c:pt idx="69">
                  <c:v>0.39217006848067465</c:v>
                </c:pt>
                <c:pt idx="70">
                  <c:v>0.39378380087114251</c:v>
                </c:pt>
                <c:pt idx="71">
                  <c:v>0.43159931234027454</c:v>
                </c:pt>
                <c:pt idx="72">
                  <c:v>0.41498253842612798</c:v>
                </c:pt>
                <c:pt idx="73">
                  <c:v>0.41690837639487699</c:v>
                </c:pt>
                <c:pt idx="74">
                  <c:v>0.42277809673004574</c:v>
                </c:pt>
                <c:pt idx="75">
                  <c:v>0.41423767353713481</c:v>
                </c:pt>
                <c:pt idx="76">
                  <c:v>0.44096105209344344</c:v>
                </c:pt>
                <c:pt idx="77">
                  <c:v>0.43089324990320521</c:v>
                </c:pt>
                <c:pt idx="78">
                  <c:v>0.44503204675621971</c:v>
                </c:pt>
                <c:pt idx="79">
                  <c:v>0.46422509672879342</c:v>
                </c:pt>
                <c:pt idx="80">
                  <c:v>0.48329690766448152</c:v>
                </c:pt>
                <c:pt idx="81">
                  <c:v>0.46748477625099311</c:v>
                </c:pt>
                <c:pt idx="82">
                  <c:v>0.46812765321696759</c:v>
                </c:pt>
                <c:pt idx="83">
                  <c:v>0.5075788210971931</c:v>
                </c:pt>
                <c:pt idx="84">
                  <c:v>0.51263761655476747</c:v>
                </c:pt>
                <c:pt idx="85">
                  <c:v>0.4767984997168857</c:v>
                </c:pt>
                <c:pt idx="86">
                  <c:v>0.53571577190215192</c:v>
                </c:pt>
                <c:pt idx="87">
                  <c:v>0.4797043893374538</c:v>
                </c:pt>
                <c:pt idx="88">
                  <c:v>0.47822668174015437</c:v>
                </c:pt>
                <c:pt idx="89">
                  <c:v>0.53099950373481331</c:v>
                </c:pt>
                <c:pt idx="90">
                  <c:v>0.52453725774932447</c:v>
                </c:pt>
                <c:pt idx="91">
                  <c:v>0.54909298056262501</c:v>
                </c:pt>
                <c:pt idx="92">
                  <c:v>0.50440367682936449</c:v>
                </c:pt>
                <c:pt idx="93">
                  <c:v>0.50524103578423085</c:v>
                </c:pt>
                <c:pt idx="94">
                  <c:v>0.52414407789222761</c:v>
                </c:pt>
                <c:pt idx="95">
                  <c:v>0.5450667188502708</c:v>
                </c:pt>
                <c:pt idx="96">
                  <c:v>0.54732807249029158</c:v>
                </c:pt>
                <c:pt idx="97">
                  <c:v>0.53481151624277901</c:v>
                </c:pt>
                <c:pt idx="98">
                  <c:v>0.55567291498818761</c:v>
                </c:pt>
                <c:pt idx="99">
                  <c:v>0.54253395185656605</c:v>
                </c:pt>
                <c:pt idx="100">
                  <c:v>0.51672910118616666</c:v>
                </c:pt>
                <c:pt idx="101">
                  <c:v>0.55643599957270262</c:v>
                </c:pt>
                <c:pt idx="102">
                  <c:v>0.54985926905546378</c:v>
                </c:pt>
                <c:pt idx="103">
                  <c:v>0.56884766673610565</c:v>
                </c:pt>
                <c:pt idx="104">
                  <c:v>0.58888947590427132</c:v>
                </c:pt>
                <c:pt idx="105">
                  <c:v>0.58398849871333602</c:v>
                </c:pt>
                <c:pt idx="106">
                  <c:v>0.53370976010325777</c:v>
                </c:pt>
                <c:pt idx="107">
                  <c:v>0.56743623848295266</c:v>
                </c:pt>
                <c:pt idx="108">
                  <c:v>0.61548399522640573</c:v>
                </c:pt>
                <c:pt idx="109">
                  <c:v>0.60730013336697408</c:v>
                </c:pt>
                <c:pt idx="110">
                  <c:v>0.60433854828172195</c:v>
                </c:pt>
                <c:pt idx="111">
                  <c:v>0.62136464181061724</c:v>
                </c:pt>
                <c:pt idx="112">
                  <c:v>0.63034275318941113</c:v>
                </c:pt>
                <c:pt idx="113">
                  <c:v>0.61202415564809465</c:v>
                </c:pt>
                <c:pt idx="114">
                  <c:v>0.63816427554097521</c:v>
                </c:pt>
                <c:pt idx="115">
                  <c:v>0.64630151842947026</c:v>
                </c:pt>
                <c:pt idx="116">
                  <c:v>0.61079677844094649</c:v>
                </c:pt>
                <c:pt idx="117">
                  <c:v>0.66833338147573307</c:v>
                </c:pt>
                <c:pt idx="118">
                  <c:v>0.64490585677397461</c:v>
                </c:pt>
                <c:pt idx="119">
                  <c:v>0.6436914546474648</c:v>
                </c:pt>
                <c:pt idx="120">
                  <c:v>0.63728761458074323</c:v>
                </c:pt>
                <c:pt idx="121">
                  <c:v>0.60658971045367904</c:v>
                </c:pt>
                <c:pt idx="122">
                  <c:v>0.68233423908004542</c:v>
                </c:pt>
                <c:pt idx="123">
                  <c:v>0.62952340971054344</c:v>
                </c:pt>
                <c:pt idx="124">
                  <c:v>0.69844254440686038</c:v>
                </c:pt>
                <c:pt idx="125">
                  <c:v>0.69832837767944778</c:v>
                </c:pt>
                <c:pt idx="126">
                  <c:v>0.63202123381290087</c:v>
                </c:pt>
                <c:pt idx="127">
                  <c:v>0.68103911939056105</c:v>
                </c:pt>
                <c:pt idx="128">
                  <c:v>0.6932905228883095</c:v>
                </c:pt>
                <c:pt idx="129">
                  <c:v>0.71562200047176905</c:v>
                </c:pt>
                <c:pt idx="130">
                  <c:v>0.77686604816733851</c:v>
                </c:pt>
                <c:pt idx="131">
                  <c:v>0.72223891104795568</c:v>
                </c:pt>
                <c:pt idx="132">
                  <c:v>0.71999609597520864</c:v>
                </c:pt>
                <c:pt idx="133">
                  <c:v>0.70284195155435536</c:v>
                </c:pt>
                <c:pt idx="134">
                  <c:v>0.76406888517027716</c:v>
                </c:pt>
                <c:pt idx="135">
                  <c:v>0.7882954584398929</c:v>
                </c:pt>
                <c:pt idx="136">
                  <c:v>0.73926340034340099</c:v>
                </c:pt>
                <c:pt idx="137">
                  <c:v>0.80717464557319663</c:v>
                </c:pt>
                <c:pt idx="138">
                  <c:v>0.80674776385036973</c:v>
                </c:pt>
                <c:pt idx="139">
                  <c:v>0.74233912890779175</c:v>
                </c:pt>
                <c:pt idx="140">
                  <c:v>0.75811528086277091</c:v>
                </c:pt>
                <c:pt idx="141">
                  <c:v>0.72922306061328623</c:v>
                </c:pt>
                <c:pt idx="142">
                  <c:v>0.76157607339445599</c:v>
                </c:pt>
                <c:pt idx="143">
                  <c:v>0.7293800819660563</c:v>
                </c:pt>
                <c:pt idx="144">
                  <c:v>0.78833612717423351</c:v>
                </c:pt>
                <c:pt idx="145">
                  <c:v>0.79471159493872734</c:v>
                </c:pt>
                <c:pt idx="146">
                  <c:v>0.78326905012882053</c:v>
                </c:pt>
                <c:pt idx="147">
                  <c:v>0.79412253686790946</c:v>
                </c:pt>
                <c:pt idx="148">
                  <c:v>0.79574193901715073</c:v>
                </c:pt>
                <c:pt idx="149">
                  <c:v>0.8473016642019241</c:v>
                </c:pt>
                <c:pt idx="150">
                  <c:v>0.78376590046303041</c:v>
                </c:pt>
                <c:pt idx="151">
                  <c:v>0.7784693178631199</c:v>
                </c:pt>
                <c:pt idx="152">
                  <c:v>0.83108258465958607</c:v>
                </c:pt>
                <c:pt idx="153">
                  <c:v>0.82593708098670104</c:v>
                </c:pt>
                <c:pt idx="154">
                  <c:v>0.81699108126020981</c:v>
                </c:pt>
                <c:pt idx="155">
                  <c:v>0.84079637927372464</c:v>
                </c:pt>
                <c:pt idx="156">
                  <c:v>0.80620890610413554</c:v>
                </c:pt>
                <c:pt idx="157">
                  <c:v>0.8100828602885799</c:v>
                </c:pt>
                <c:pt idx="158">
                  <c:v>0.84860258358702556</c:v>
                </c:pt>
                <c:pt idx="159">
                  <c:v>0.90998127991299116</c:v>
                </c:pt>
                <c:pt idx="160">
                  <c:v>0.89031221519449377</c:v>
                </c:pt>
                <c:pt idx="161">
                  <c:v>0.87222248939428682</c:v>
                </c:pt>
                <c:pt idx="162">
                  <c:v>0.86661191091806966</c:v>
                </c:pt>
                <c:pt idx="163">
                  <c:v>0.90522626716022414</c:v>
                </c:pt>
                <c:pt idx="164">
                  <c:v>0.89288429318521945</c:v>
                </c:pt>
                <c:pt idx="165">
                  <c:v>0.89445675234344701</c:v>
                </c:pt>
                <c:pt idx="166">
                  <c:v>0.83581868540952786</c:v>
                </c:pt>
                <c:pt idx="167">
                  <c:v>0.93135079357303507</c:v>
                </c:pt>
                <c:pt idx="168">
                  <c:v>0.91695204226936444</c:v>
                </c:pt>
                <c:pt idx="169">
                  <c:v>0.91568323062999268</c:v>
                </c:pt>
                <c:pt idx="170">
                  <c:v>0.85453475492491893</c:v>
                </c:pt>
                <c:pt idx="171">
                  <c:v>0.96179591484490556</c:v>
                </c:pt>
                <c:pt idx="172">
                  <c:v>0.91902770050357729</c:v>
                </c:pt>
                <c:pt idx="173">
                  <c:v>0.82030970739905662</c:v>
                </c:pt>
                <c:pt idx="174">
                  <c:v>0.89938774328273086</c:v>
                </c:pt>
                <c:pt idx="175">
                  <c:v>0.91592255026781511</c:v>
                </c:pt>
                <c:pt idx="176">
                  <c:v>0.94286268864636935</c:v>
                </c:pt>
                <c:pt idx="177">
                  <c:v>0.9324557721930421</c:v>
                </c:pt>
                <c:pt idx="178">
                  <c:v>1.0397176262663517</c:v>
                </c:pt>
                <c:pt idx="179">
                  <c:v>1.0336787904246392</c:v>
                </c:pt>
                <c:pt idx="180">
                  <c:v>0.96849147679531555</c:v>
                </c:pt>
                <c:pt idx="181">
                  <c:v>0.99120141554338259</c:v>
                </c:pt>
                <c:pt idx="182">
                  <c:v>0.92523526678424828</c:v>
                </c:pt>
                <c:pt idx="183">
                  <c:v>0.98643739565169763</c:v>
                </c:pt>
                <c:pt idx="184">
                  <c:v>0.94139776551274312</c:v>
                </c:pt>
                <c:pt idx="185">
                  <c:v>0.96846138929041936</c:v>
                </c:pt>
                <c:pt idx="186">
                  <c:v>1.0503806767430111</c:v>
                </c:pt>
                <c:pt idx="187">
                  <c:v>0.91619159683383922</c:v>
                </c:pt>
                <c:pt idx="188">
                  <c:v>0.99673685376870613</c:v>
                </c:pt>
                <c:pt idx="189">
                  <c:v>0.98143404571678872</c:v>
                </c:pt>
                <c:pt idx="190">
                  <c:v>0.99774068739346411</c:v>
                </c:pt>
                <c:pt idx="191">
                  <c:v>1.0740369953878028</c:v>
                </c:pt>
                <c:pt idx="192">
                  <c:v>0.96146668397674218</c:v>
                </c:pt>
                <c:pt idx="193">
                  <c:v>1.0592494149940685</c:v>
                </c:pt>
                <c:pt idx="194">
                  <c:v>1.0640355778974959</c:v>
                </c:pt>
                <c:pt idx="195">
                  <c:v>1.0592477775296354</c:v>
                </c:pt>
                <c:pt idx="196">
                  <c:v>1.0374763403467606</c:v>
                </c:pt>
                <c:pt idx="197">
                  <c:v>0.99347403388877231</c:v>
                </c:pt>
                <c:pt idx="198">
                  <c:v>1.0099278825166536</c:v>
                </c:pt>
                <c:pt idx="199">
                  <c:v>1.1159545827403248</c:v>
                </c:pt>
                <c:pt idx="200">
                  <c:v>1.0617622436308787</c:v>
                </c:pt>
                <c:pt idx="201">
                  <c:v>1.0712410969271839</c:v>
                </c:pt>
                <c:pt idx="202">
                  <c:v>1.0355863457385899</c:v>
                </c:pt>
                <c:pt idx="203">
                  <c:v>1.052311302225907</c:v>
                </c:pt>
                <c:pt idx="204">
                  <c:v>1.1110034196614438</c:v>
                </c:pt>
                <c:pt idx="205">
                  <c:v>0.98836330575676623</c:v>
                </c:pt>
                <c:pt idx="206">
                  <c:v>1.1020961664071611</c:v>
                </c:pt>
                <c:pt idx="207">
                  <c:v>1.1384582748099468</c:v>
                </c:pt>
                <c:pt idx="208">
                  <c:v>1.0389332258722834</c:v>
                </c:pt>
                <c:pt idx="209">
                  <c:v>1.0952034704929776</c:v>
                </c:pt>
                <c:pt idx="210">
                  <c:v>1.110574584243174</c:v>
                </c:pt>
                <c:pt idx="211">
                  <c:v>1.0137614445295655</c:v>
                </c:pt>
                <c:pt idx="212">
                  <c:v>1.1255644563212885</c:v>
                </c:pt>
                <c:pt idx="213">
                  <c:v>1.0937571092405256</c:v>
                </c:pt>
                <c:pt idx="214">
                  <c:v>0.9989135663648786</c:v>
                </c:pt>
                <c:pt idx="215">
                  <c:v>1.1678999449048058</c:v>
                </c:pt>
                <c:pt idx="216">
                  <c:v>1.0470579788388366</c:v>
                </c:pt>
                <c:pt idx="217">
                  <c:v>1.0719013396036006</c:v>
                </c:pt>
                <c:pt idx="218">
                  <c:v>1.0743042494651742</c:v>
                </c:pt>
                <c:pt idx="219">
                  <c:v>1.1859485249098083</c:v>
                </c:pt>
                <c:pt idx="220">
                  <c:v>1.0960433891012682</c:v>
                </c:pt>
                <c:pt idx="221">
                  <c:v>1.2090906461794482</c:v>
                </c:pt>
                <c:pt idx="222">
                  <c:v>1.1986629308103343</c:v>
                </c:pt>
                <c:pt idx="223">
                  <c:v>1.1824776563324393</c:v>
                </c:pt>
                <c:pt idx="224">
                  <c:v>1.1401217727266399</c:v>
                </c:pt>
                <c:pt idx="225">
                  <c:v>1.1960521309088794</c:v>
                </c:pt>
                <c:pt idx="226">
                  <c:v>1.1732933319946146</c:v>
                </c:pt>
                <c:pt idx="227">
                  <c:v>1.1074305861335452</c:v>
                </c:pt>
                <c:pt idx="228">
                  <c:v>1.1785921765502398</c:v>
                </c:pt>
                <c:pt idx="229">
                  <c:v>1.1781581031844179</c:v>
                </c:pt>
                <c:pt idx="230">
                  <c:v>1.2710070797303452</c:v>
                </c:pt>
                <c:pt idx="231">
                  <c:v>1.2247111270775932</c:v>
                </c:pt>
                <c:pt idx="232">
                  <c:v>1.1764254091336495</c:v>
                </c:pt>
                <c:pt idx="233">
                  <c:v>1.2199679043855101</c:v>
                </c:pt>
                <c:pt idx="234">
                  <c:v>1.119720373427973</c:v>
                </c:pt>
                <c:pt idx="235">
                  <c:v>1.2863101380609625</c:v>
                </c:pt>
                <c:pt idx="236">
                  <c:v>1.1502434169610067</c:v>
                </c:pt>
                <c:pt idx="237">
                  <c:v>1.2057070390808569</c:v>
                </c:pt>
                <c:pt idx="238">
                  <c:v>1.2288028147282937</c:v>
                </c:pt>
                <c:pt idx="239">
                  <c:v>1.3208404209533733</c:v>
                </c:pt>
                <c:pt idx="240">
                  <c:v>1.2492611479965279</c:v>
                </c:pt>
                <c:pt idx="241">
                  <c:v>1.2245051903913775</c:v>
                </c:pt>
                <c:pt idx="242">
                  <c:v>1.2655794432345593</c:v>
                </c:pt>
                <c:pt idx="243">
                  <c:v>1.2968913528138852</c:v>
                </c:pt>
                <c:pt idx="244">
                  <c:v>1.220129180704282</c:v>
                </c:pt>
                <c:pt idx="245">
                  <c:v>1.3050945741097362</c:v>
                </c:pt>
                <c:pt idx="246">
                  <c:v>1.2833061464784907</c:v>
                </c:pt>
                <c:pt idx="247">
                  <c:v>1.3077592922755952</c:v>
                </c:pt>
                <c:pt idx="248">
                  <c:v>1.2783181992970214</c:v>
                </c:pt>
                <c:pt idx="249">
                  <c:v>1.3311260844680057</c:v>
                </c:pt>
                <c:pt idx="250">
                  <c:v>1.3480994359713823</c:v>
                </c:pt>
                <c:pt idx="251">
                  <c:v>1.3086514590178007</c:v>
                </c:pt>
                <c:pt idx="252">
                  <c:v>1.321187942039262</c:v>
                </c:pt>
                <c:pt idx="253">
                  <c:v>1.3111754392631818</c:v>
                </c:pt>
                <c:pt idx="254">
                  <c:v>1.4006426417695925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7F6-41C6-B625-291E275E6A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6700640"/>
        <c:axId val="486709376"/>
      </c:scatterChart>
      <c:valAx>
        <c:axId val="4867006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9376"/>
        <c:crosses val="autoZero"/>
        <c:crossBetween val="midCat"/>
      </c:valAx>
      <c:valAx>
        <c:axId val="486709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06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90% Completion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Normalised0.90x10!$H$1</c:f>
              <c:strCache>
                <c:ptCount val="1"/>
                <c:pt idx="0">
                  <c:v>ln(B0A/A0B)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4852690288713911"/>
                  <c:y val="-3.6885389326334207E-2"/>
                </c:manualLayout>
              </c:layout>
              <c:numFmt formatCode="0.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Normalised0.90x10!$A$2:$A$386</c:f>
              <c:numCache>
                <c:formatCode>General</c:formatCode>
                <c:ptCount val="385"/>
                <c:pt idx="0">
                  <c:v>0</c:v>
                </c:pt>
                <c:pt idx="1">
                  <c:v>120</c:v>
                </c:pt>
                <c:pt idx="2">
                  <c:v>320</c:v>
                </c:pt>
                <c:pt idx="3">
                  <c:v>520</c:v>
                </c:pt>
                <c:pt idx="4">
                  <c:v>720</c:v>
                </c:pt>
                <c:pt idx="5">
                  <c:v>920</c:v>
                </c:pt>
                <c:pt idx="6">
                  <c:v>1120</c:v>
                </c:pt>
                <c:pt idx="7">
                  <c:v>1320</c:v>
                </c:pt>
                <c:pt idx="8">
                  <c:v>1520</c:v>
                </c:pt>
                <c:pt idx="9">
                  <c:v>1720</c:v>
                </c:pt>
                <c:pt idx="10">
                  <c:v>1920</c:v>
                </c:pt>
                <c:pt idx="11">
                  <c:v>2120</c:v>
                </c:pt>
                <c:pt idx="12">
                  <c:v>2320</c:v>
                </c:pt>
                <c:pt idx="13">
                  <c:v>2520</c:v>
                </c:pt>
                <c:pt idx="14">
                  <c:v>2720</c:v>
                </c:pt>
                <c:pt idx="15">
                  <c:v>2920</c:v>
                </c:pt>
                <c:pt idx="16">
                  <c:v>3120</c:v>
                </c:pt>
                <c:pt idx="17">
                  <c:v>3320</c:v>
                </c:pt>
                <c:pt idx="18">
                  <c:v>3520</c:v>
                </c:pt>
                <c:pt idx="19">
                  <c:v>3720</c:v>
                </c:pt>
                <c:pt idx="20">
                  <c:v>3920</c:v>
                </c:pt>
                <c:pt idx="21">
                  <c:v>4120</c:v>
                </c:pt>
                <c:pt idx="22">
                  <c:v>4320</c:v>
                </c:pt>
                <c:pt idx="23">
                  <c:v>4520</c:v>
                </c:pt>
                <c:pt idx="24">
                  <c:v>4720</c:v>
                </c:pt>
                <c:pt idx="25">
                  <c:v>4920</c:v>
                </c:pt>
                <c:pt idx="26">
                  <c:v>5120</c:v>
                </c:pt>
                <c:pt idx="27">
                  <c:v>5320</c:v>
                </c:pt>
                <c:pt idx="28">
                  <c:v>5520</c:v>
                </c:pt>
                <c:pt idx="29">
                  <c:v>5720</c:v>
                </c:pt>
                <c:pt idx="30">
                  <c:v>5920</c:v>
                </c:pt>
                <c:pt idx="31">
                  <c:v>6120</c:v>
                </c:pt>
                <c:pt idx="32">
                  <c:v>6320</c:v>
                </c:pt>
                <c:pt idx="33">
                  <c:v>6520</c:v>
                </c:pt>
                <c:pt idx="34">
                  <c:v>6720</c:v>
                </c:pt>
                <c:pt idx="35">
                  <c:v>6920</c:v>
                </c:pt>
                <c:pt idx="36">
                  <c:v>7120</c:v>
                </c:pt>
                <c:pt idx="37">
                  <c:v>7320</c:v>
                </c:pt>
                <c:pt idx="38">
                  <c:v>7520</c:v>
                </c:pt>
                <c:pt idx="39">
                  <c:v>7720</c:v>
                </c:pt>
                <c:pt idx="40">
                  <c:v>7920</c:v>
                </c:pt>
                <c:pt idx="41">
                  <c:v>8120</c:v>
                </c:pt>
                <c:pt idx="42">
                  <c:v>8320</c:v>
                </c:pt>
                <c:pt idx="43">
                  <c:v>8520</c:v>
                </c:pt>
                <c:pt idx="44">
                  <c:v>8720</c:v>
                </c:pt>
                <c:pt idx="45">
                  <c:v>8920</c:v>
                </c:pt>
                <c:pt idx="46">
                  <c:v>9120</c:v>
                </c:pt>
                <c:pt idx="47">
                  <c:v>9320</c:v>
                </c:pt>
                <c:pt idx="48">
                  <c:v>9520</c:v>
                </c:pt>
                <c:pt idx="49">
                  <c:v>9720</c:v>
                </c:pt>
                <c:pt idx="50">
                  <c:v>9920</c:v>
                </c:pt>
                <c:pt idx="51">
                  <c:v>10120</c:v>
                </c:pt>
                <c:pt idx="52">
                  <c:v>10320</c:v>
                </c:pt>
                <c:pt idx="53">
                  <c:v>10520</c:v>
                </c:pt>
                <c:pt idx="54">
                  <c:v>10720</c:v>
                </c:pt>
                <c:pt idx="55">
                  <c:v>10920</c:v>
                </c:pt>
                <c:pt idx="56">
                  <c:v>11120</c:v>
                </c:pt>
                <c:pt idx="57">
                  <c:v>11320</c:v>
                </c:pt>
                <c:pt idx="58">
                  <c:v>11520</c:v>
                </c:pt>
                <c:pt idx="59">
                  <c:v>11720</c:v>
                </c:pt>
                <c:pt idx="60">
                  <c:v>11920</c:v>
                </c:pt>
                <c:pt idx="61">
                  <c:v>12120</c:v>
                </c:pt>
                <c:pt idx="62">
                  <c:v>12320</c:v>
                </c:pt>
                <c:pt idx="63">
                  <c:v>12520</c:v>
                </c:pt>
                <c:pt idx="64">
                  <c:v>12720</c:v>
                </c:pt>
                <c:pt idx="65">
                  <c:v>12920</c:v>
                </c:pt>
                <c:pt idx="66">
                  <c:v>13120</c:v>
                </c:pt>
                <c:pt idx="67">
                  <c:v>13320</c:v>
                </c:pt>
                <c:pt idx="68">
                  <c:v>13520</c:v>
                </c:pt>
                <c:pt idx="69">
                  <c:v>13720</c:v>
                </c:pt>
                <c:pt idx="70">
                  <c:v>13920</c:v>
                </c:pt>
                <c:pt idx="71">
                  <c:v>14120</c:v>
                </c:pt>
                <c:pt idx="72">
                  <c:v>14320</c:v>
                </c:pt>
                <c:pt idx="73">
                  <c:v>14520</c:v>
                </c:pt>
                <c:pt idx="74">
                  <c:v>14720</c:v>
                </c:pt>
                <c:pt idx="75">
                  <c:v>14920</c:v>
                </c:pt>
                <c:pt idx="76">
                  <c:v>15120</c:v>
                </c:pt>
                <c:pt idx="77">
                  <c:v>15320</c:v>
                </c:pt>
                <c:pt idx="78">
                  <c:v>15520</c:v>
                </c:pt>
                <c:pt idx="79">
                  <c:v>15720</c:v>
                </c:pt>
                <c:pt idx="80">
                  <c:v>15920</c:v>
                </c:pt>
                <c:pt idx="81">
                  <c:v>16120</c:v>
                </c:pt>
                <c:pt idx="82">
                  <c:v>16320</c:v>
                </c:pt>
                <c:pt idx="83">
                  <c:v>16520</c:v>
                </c:pt>
                <c:pt idx="84">
                  <c:v>16720</c:v>
                </c:pt>
                <c:pt idx="85">
                  <c:v>16920</c:v>
                </c:pt>
                <c:pt idx="86">
                  <c:v>17120</c:v>
                </c:pt>
                <c:pt idx="87">
                  <c:v>17320</c:v>
                </c:pt>
                <c:pt idx="88">
                  <c:v>17520</c:v>
                </c:pt>
                <c:pt idx="89">
                  <c:v>17720</c:v>
                </c:pt>
                <c:pt idx="90">
                  <c:v>17920</c:v>
                </c:pt>
                <c:pt idx="91">
                  <c:v>18120</c:v>
                </c:pt>
                <c:pt idx="92">
                  <c:v>18320</c:v>
                </c:pt>
                <c:pt idx="93">
                  <c:v>18520</c:v>
                </c:pt>
                <c:pt idx="94">
                  <c:v>18720</c:v>
                </c:pt>
                <c:pt idx="95">
                  <c:v>18920</c:v>
                </c:pt>
                <c:pt idx="96">
                  <c:v>19120</c:v>
                </c:pt>
                <c:pt idx="97">
                  <c:v>19320</c:v>
                </c:pt>
                <c:pt idx="98">
                  <c:v>19520</c:v>
                </c:pt>
                <c:pt idx="99">
                  <c:v>19720</c:v>
                </c:pt>
                <c:pt idx="100">
                  <c:v>19920</c:v>
                </c:pt>
                <c:pt idx="101">
                  <c:v>20120</c:v>
                </c:pt>
                <c:pt idx="102">
                  <c:v>20320</c:v>
                </c:pt>
                <c:pt idx="103">
                  <c:v>20520</c:v>
                </c:pt>
                <c:pt idx="104">
                  <c:v>20720</c:v>
                </c:pt>
                <c:pt idx="105">
                  <c:v>20920</c:v>
                </c:pt>
                <c:pt idx="106">
                  <c:v>21120</c:v>
                </c:pt>
                <c:pt idx="107">
                  <c:v>21320</c:v>
                </c:pt>
                <c:pt idx="108">
                  <c:v>21520</c:v>
                </c:pt>
                <c:pt idx="109">
                  <c:v>21720</c:v>
                </c:pt>
                <c:pt idx="110">
                  <c:v>21920</c:v>
                </c:pt>
                <c:pt idx="111">
                  <c:v>22120</c:v>
                </c:pt>
                <c:pt idx="112">
                  <c:v>22320</c:v>
                </c:pt>
                <c:pt idx="113">
                  <c:v>22520</c:v>
                </c:pt>
                <c:pt idx="114">
                  <c:v>22720</c:v>
                </c:pt>
                <c:pt idx="115">
                  <c:v>22920</c:v>
                </c:pt>
                <c:pt idx="116">
                  <c:v>23120</c:v>
                </c:pt>
                <c:pt idx="117">
                  <c:v>23320</c:v>
                </c:pt>
                <c:pt idx="118">
                  <c:v>23520</c:v>
                </c:pt>
                <c:pt idx="119">
                  <c:v>23720</c:v>
                </c:pt>
                <c:pt idx="120">
                  <c:v>23920</c:v>
                </c:pt>
                <c:pt idx="121">
                  <c:v>24120</c:v>
                </c:pt>
                <c:pt idx="122">
                  <c:v>24320</c:v>
                </c:pt>
                <c:pt idx="123">
                  <c:v>24520</c:v>
                </c:pt>
                <c:pt idx="124">
                  <c:v>24720</c:v>
                </c:pt>
                <c:pt idx="125">
                  <c:v>24920</c:v>
                </c:pt>
                <c:pt idx="126">
                  <c:v>25120</c:v>
                </c:pt>
                <c:pt idx="127">
                  <c:v>25320</c:v>
                </c:pt>
                <c:pt idx="128">
                  <c:v>25520</c:v>
                </c:pt>
                <c:pt idx="129">
                  <c:v>25720</c:v>
                </c:pt>
                <c:pt idx="130">
                  <c:v>25920</c:v>
                </c:pt>
                <c:pt idx="131">
                  <c:v>26120</c:v>
                </c:pt>
                <c:pt idx="132">
                  <c:v>26320</c:v>
                </c:pt>
                <c:pt idx="133">
                  <c:v>26520</c:v>
                </c:pt>
                <c:pt idx="134">
                  <c:v>26720</c:v>
                </c:pt>
                <c:pt idx="135">
                  <c:v>26920</c:v>
                </c:pt>
                <c:pt idx="136">
                  <c:v>27120</c:v>
                </c:pt>
                <c:pt idx="137">
                  <c:v>27320</c:v>
                </c:pt>
                <c:pt idx="138">
                  <c:v>27520</c:v>
                </c:pt>
                <c:pt idx="139">
                  <c:v>27720</c:v>
                </c:pt>
                <c:pt idx="140">
                  <c:v>27920</c:v>
                </c:pt>
                <c:pt idx="141">
                  <c:v>28120</c:v>
                </c:pt>
                <c:pt idx="142">
                  <c:v>28320</c:v>
                </c:pt>
                <c:pt idx="143">
                  <c:v>28520</c:v>
                </c:pt>
                <c:pt idx="144">
                  <c:v>28720</c:v>
                </c:pt>
                <c:pt idx="145">
                  <c:v>28920</c:v>
                </c:pt>
                <c:pt idx="146">
                  <c:v>29120</c:v>
                </c:pt>
                <c:pt idx="147">
                  <c:v>29320</c:v>
                </c:pt>
                <c:pt idx="148">
                  <c:v>29520</c:v>
                </c:pt>
                <c:pt idx="149">
                  <c:v>29720</c:v>
                </c:pt>
                <c:pt idx="150">
                  <c:v>29920</c:v>
                </c:pt>
                <c:pt idx="151">
                  <c:v>30120</c:v>
                </c:pt>
                <c:pt idx="152">
                  <c:v>30320</c:v>
                </c:pt>
                <c:pt idx="153">
                  <c:v>30520</c:v>
                </c:pt>
                <c:pt idx="154">
                  <c:v>30720</c:v>
                </c:pt>
                <c:pt idx="155">
                  <c:v>30920</c:v>
                </c:pt>
                <c:pt idx="156">
                  <c:v>31120</c:v>
                </c:pt>
                <c:pt idx="157">
                  <c:v>31320</c:v>
                </c:pt>
                <c:pt idx="158">
                  <c:v>31520</c:v>
                </c:pt>
                <c:pt idx="159">
                  <c:v>31720</c:v>
                </c:pt>
                <c:pt idx="160">
                  <c:v>31920</c:v>
                </c:pt>
                <c:pt idx="161">
                  <c:v>32120</c:v>
                </c:pt>
                <c:pt idx="162">
                  <c:v>32320</c:v>
                </c:pt>
                <c:pt idx="163">
                  <c:v>32520</c:v>
                </c:pt>
                <c:pt idx="164">
                  <c:v>32720</c:v>
                </c:pt>
                <c:pt idx="165">
                  <c:v>32920</c:v>
                </c:pt>
                <c:pt idx="166">
                  <c:v>33120</c:v>
                </c:pt>
                <c:pt idx="167">
                  <c:v>33320</c:v>
                </c:pt>
                <c:pt idx="168">
                  <c:v>33520</c:v>
                </c:pt>
                <c:pt idx="169">
                  <c:v>33720</c:v>
                </c:pt>
                <c:pt idx="170">
                  <c:v>33920</c:v>
                </c:pt>
                <c:pt idx="171">
                  <c:v>34120</c:v>
                </c:pt>
                <c:pt idx="172">
                  <c:v>34320</c:v>
                </c:pt>
                <c:pt idx="173">
                  <c:v>34520</c:v>
                </c:pt>
                <c:pt idx="174">
                  <c:v>34720</c:v>
                </c:pt>
                <c:pt idx="175">
                  <c:v>34920</c:v>
                </c:pt>
                <c:pt idx="176">
                  <c:v>35120</c:v>
                </c:pt>
                <c:pt idx="177">
                  <c:v>35320</c:v>
                </c:pt>
                <c:pt idx="178">
                  <c:v>35520</c:v>
                </c:pt>
                <c:pt idx="179">
                  <c:v>35720</c:v>
                </c:pt>
                <c:pt idx="180">
                  <c:v>35920</c:v>
                </c:pt>
                <c:pt idx="181">
                  <c:v>36120</c:v>
                </c:pt>
                <c:pt idx="182">
                  <c:v>36320</c:v>
                </c:pt>
                <c:pt idx="183">
                  <c:v>36520</c:v>
                </c:pt>
                <c:pt idx="184">
                  <c:v>36720</c:v>
                </c:pt>
                <c:pt idx="185">
                  <c:v>36920</c:v>
                </c:pt>
                <c:pt idx="186">
                  <c:v>37120</c:v>
                </c:pt>
                <c:pt idx="187">
                  <c:v>37320</c:v>
                </c:pt>
                <c:pt idx="188">
                  <c:v>37520</c:v>
                </c:pt>
                <c:pt idx="189">
                  <c:v>37720</c:v>
                </c:pt>
                <c:pt idx="190">
                  <c:v>37920</c:v>
                </c:pt>
                <c:pt idx="191">
                  <c:v>38120</c:v>
                </c:pt>
                <c:pt idx="192">
                  <c:v>38320</c:v>
                </c:pt>
                <c:pt idx="193">
                  <c:v>38520</c:v>
                </c:pt>
                <c:pt idx="194">
                  <c:v>38720</c:v>
                </c:pt>
                <c:pt idx="195">
                  <c:v>38920</c:v>
                </c:pt>
                <c:pt idx="196">
                  <c:v>39120</c:v>
                </c:pt>
                <c:pt idx="197">
                  <c:v>39320</c:v>
                </c:pt>
                <c:pt idx="198">
                  <c:v>39520</c:v>
                </c:pt>
                <c:pt idx="199">
                  <c:v>39720</c:v>
                </c:pt>
                <c:pt idx="200">
                  <c:v>39920</c:v>
                </c:pt>
                <c:pt idx="201">
                  <c:v>40120</c:v>
                </c:pt>
                <c:pt idx="202">
                  <c:v>40320</c:v>
                </c:pt>
                <c:pt idx="203">
                  <c:v>40520</c:v>
                </c:pt>
                <c:pt idx="204">
                  <c:v>40720</c:v>
                </c:pt>
                <c:pt idx="205">
                  <c:v>40920</c:v>
                </c:pt>
                <c:pt idx="206">
                  <c:v>41120</c:v>
                </c:pt>
                <c:pt idx="207">
                  <c:v>41320</c:v>
                </c:pt>
                <c:pt idx="208">
                  <c:v>41520</c:v>
                </c:pt>
                <c:pt idx="209">
                  <c:v>41720</c:v>
                </c:pt>
                <c:pt idx="210">
                  <c:v>41920</c:v>
                </c:pt>
                <c:pt idx="211">
                  <c:v>42120</c:v>
                </c:pt>
                <c:pt idx="212">
                  <c:v>42320</c:v>
                </c:pt>
                <c:pt idx="213">
                  <c:v>42520</c:v>
                </c:pt>
                <c:pt idx="214">
                  <c:v>42720</c:v>
                </c:pt>
                <c:pt idx="215">
                  <c:v>42920</c:v>
                </c:pt>
                <c:pt idx="216">
                  <c:v>43120</c:v>
                </c:pt>
                <c:pt idx="217">
                  <c:v>43320</c:v>
                </c:pt>
                <c:pt idx="218">
                  <c:v>43520</c:v>
                </c:pt>
                <c:pt idx="219">
                  <c:v>43720</c:v>
                </c:pt>
                <c:pt idx="220">
                  <c:v>43920</c:v>
                </c:pt>
                <c:pt idx="221">
                  <c:v>44120</c:v>
                </c:pt>
                <c:pt idx="222">
                  <c:v>44320</c:v>
                </c:pt>
                <c:pt idx="223">
                  <c:v>44520</c:v>
                </c:pt>
                <c:pt idx="224">
                  <c:v>44720</c:v>
                </c:pt>
                <c:pt idx="225">
                  <c:v>44920</c:v>
                </c:pt>
                <c:pt idx="226">
                  <c:v>45120</c:v>
                </c:pt>
                <c:pt idx="227">
                  <c:v>45320</c:v>
                </c:pt>
                <c:pt idx="228">
                  <c:v>45520</c:v>
                </c:pt>
                <c:pt idx="229">
                  <c:v>45720</c:v>
                </c:pt>
                <c:pt idx="230">
                  <c:v>45920</c:v>
                </c:pt>
                <c:pt idx="231">
                  <c:v>46120</c:v>
                </c:pt>
                <c:pt idx="232">
                  <c:v>46320</c:v>
                </c:pt>
                <c:pt idx="233">
                  <c:v>46520</c:v>
                </c:pt>
                <c:pt idx="234">
                  <c:v>46720</c:v>
                </c:pt>
                <c:pt idx="235">
                  <c:v>46920</c:v>
                </c:pt>
                <c:pt idx="236">
                  <c:v>47120</c:v>
                </c:pt>
                <c:pt idx="237">
                  <c:v>47320</c:v>
                </c:pt>
                <c:pt idx="238">
                  <c:v>47520</c:v>
                </c:pt>
                <c:pt idx="239">
                  <c:v>47720</c:v>
                </c:pt>
                <c:pt idx="240">
                  <c:v>47920</c:v>
                </c:pt>
                <c:pt idx="241">
                  <c:v>48120</c:v>
                </c:pt>
                <c:pt idx="242">
                  <c:v>48320</c:v>
                </c:pt>
                <c:pt idx="243">
                  <c:v>48520</c:v>
                </c:pt>
                <c:pt idx="244">
                  <c:v>48720</c:v>
                </c:pt>
                <c:pt idx="245">
                  <c:v>48920</c:v>
                </c:pt>
                <c:pt idx="246">
                  <c:v>49120</c:v>
                </c:pt>
                <c:pt idx="247">
                  <c:v>49320</c:v>
                </c:pt>
                <c:pt idx="248">
                  <c:v>49520</c:v>
                </c:pt>
                <c:pt idx="249">
                  <c:v>49720</c:v>
                </c:pt>
                <c:pt idx="250">
                  <c:v>49920</c:v>
                </c:pt>
                <c:pt idx="251">
                  <c:v>50120</c:v>
                </c:pt>
                <c:pt idx="252">
                  <c:v>50320</c:v>
                </c:pt>
                <c:pt idx="253">
                  <c:v>50520</c:v>
                </c:pt>
                <c:pt idx="254">
                  <c:v>50720</c:v>
                </c:pt>
                <c:pt idx="255">
                  <c:v>50920</c:v>
                </c:pt>
                <c:pt idx="256">
                  <c:v>51120</c:v>
                </c:pt>
                <c:pt idx="257">
                  <c:v>51320</c:v>
                </c:pt>
                <c:pt idx="258">
                  <c:v>51520</c:v>
                </c:pt>
                <c:pt idx="259">
                  <c:v>51720</c:v>
                </c:pt>
                <c:pt idx="260">
                  <c:v>51920</c:v>
                </c:pt>
                <c:pt idx="261">
                  <c:v>52120</c:v>
                </c:pt>
                <c:pt idx="262">
                  <c:v>52320</c:v>
                </c:pt>
                <c:pt idx="263">
                  <c:v>52520</c:v>
                </c:pt>
                <c:pt idx="264">
                  <c:v>52720</c:v>
                </c:pt>
                <c:pt idx="265">
                  <c:v>52920</c:v>
                </c:pt>
                <c:pt idx="266">
                  <c:v>53120</c:v>
                </c:pt>
                <c:pt idx="267">
                  <c:v>53320</c:v>
                </c:pt>
                <c:pt idx="268">
                  <c:v>53520</c:v>
                </c:pt>
                <c:pt idx="269">
                  <c:v>53720</c:v>
                </c:pt>
                <c:pt idx="270">
                  <c:v>53920</c:v>
                </c:pt>
                <c:pt idx="271">
                  <c:v>54120</c:v>
                </c:pt>
                <c:pt idx="272">
                  <c:v>54320</c:v>
                </c:pt>
                <c:pt idx="273">
                  <c:v>54520</c:v>
                </c:pt>
                <c:pt idx="274">
                  <c:v>54720</c:v>
                </c:pt>
                <c:pt idx="275">
                  <c:v>54920</c:v>
                </c:pt>
                <c:pt idx="276">
                  <c:v>55120</c:v>
                </c:pt>
                <c:pt idx="277">
                  <c:v>55320</c:v>
                </c:pt>
                <c:pt idx="278">
                  <c:v>55520</c:v>
                </c:pt>
                <c:pt idx="279">
                  <c:v>55720</c:v>
                </c:pt>
                <c:pt idx="280">
                  <c:v>55920</c:v>
                </c:pt>
                <c:pt idx="281">
                  <c:v>56120</c:v>
                </c:pt>
                <c:pt idx="282">
                  <c:v>56320</c:v>
                </c:pt>
                <c:pt idx="283">
                  <c:v>56520</c:v>
                </c:pt>
                <c:pt idx="284">
                  <c:v>56720</c:v>
                </c:pt>
                <c:pt idx="285">
                  <c:v>56920</c:v>
                </c:pt>
                <c:pt idx="286">
                  <c:v>57120</c:v>
                </c:pt>
                <c:pt idx="287">
                  <c:v>57320</c:v>
                </c:pt>
                <c:pt idx="288">
                  <c:v>57520</c:v>
                </c:pt>
                <c:pt idx="289">
                  <c:v>57720</c:v>
                </c:pt>
                <c:pt idx="290">
                  <c:v>57920</c:v>
                </c:pt>
                <c:pt idx="291">
                  <c:v>58120</c:v>
                </c:pt>
                <c:pt idx="292">
                  <c:v>58320</c:v>
                </c:pt>
                <c:pt idx="293">
                  <c:v>58520</c:v>
                </c:pt>
                <c:pt idx="294">
                  <c:v>58720</c:v>
                </c:pt>
                <c:pt idx="295">
                  <c:v>58920</c:v>
                </c:pt>
                <c:pt idx="296">
                  <c:v>59120</c:v>
                </c:pt>
                <c:pt idx="297">
                  <c:v>59320</c:v>
                </c:pt>
                <c:pt idx="298">
                  <c:v>59520</c:v>
                </c:pt>
                <c:pt idx="299">
                  <c:v>59720</c:v>
                </c:pt>
                <c:pt idx="300">
                  <c:v>59920</c:v>
                </c:pt>
                <c:pt idx="301">
                  <c:v>60120</c:v>
                </c:pt>
                <c:pt idx="302">
                  <c:v>60320</c:v>
                </c:pt>
                <c:pt idx="303">
                  <c:v>60520</c:v>
                </c:pt>
                <c:pt idx="304">
                  <c:v>60720</c:v>
                </c:pt>
                <c:pt idx="305">
                  <c:v>60920</c:v>
                </c:pt>
                <c:pt idx="306">
                  <c:v>61120</c:v>
                </c:pt>
                <c:pt idx="307">
                  <c:v>61320</c:v>
                </c:pt>
                <c:pt idx="308">
                  <c:v>61520</c:v>
                </c:pt>
                <c:pt idx="309">
                  <c:v>61720</c:v>
                </c:pt>
                <c:pt idx="310">
                  <c:v>61920</c:v>
                </c:pt>
                <c:pt idx="311">
                  <c:v>62120</c:v>
                </c:pt>
                <c:pt idx="312">
                  <c:v>62320</c:v>
                </c:pt>
                <c:pt idx="313">
                  <c:v>62520</c:v>
                </c:pt>
                <c:pt idx="314">
                  <c:v>62720</c:v>
                </c:pt>
                <c:pt idx="315">
                  <c:v>62920</c:v>
                </c:pt>
                <c:pt idx="316">
                  <c:v>63120</c:v>
                </c:pt>
                <c:pt idx="317">
                  <c:v>63320</c:v>
                </c:pt>
                <c:pt idx="318">
                  <c:v>63520</c:v>
                </c:pt>
                <c:pt idx="319">
                  <c:v>63720</c:v>
                </c:pt>
                <c:pt idx="320">
                  <c:v>63920</c:v>
                </c:pt>
                <c:pt idx="321">
                  <c:v>64120</c:v>
                </c:pt>
                <c:pt idx="322">
                  <c:v>64320</c:v>
                </c:pt>
                <c:pt idx="323">
                  <c:v>64520</c:v>
                </c:pt>
                <c:pt idx="324">
                  <c:v>64720</c:v>
                </c:pt>
                <c:pt idx="325">
                  <c:v>64920</c:v>
                </c:pt>
                <c:pt idx="326">
                  <c:v>65120</c:v>
                </c:pt>
                <c:pt idx="327">
                  <c:v>65320</c:v>
                </c:pt>
                <c:pt idx="328">
                  <c:v>65520</c:v>
                </c:pt>
                <c:pt idx="329">
                  <c:v>65720</c:v>
                </c:pt>
                <c:pt idx="330">
                  <c:v>65920</c:v>
                </c:pt>
                <c:pt idx="331">
                  <c:v>66120</c:v>
                </c:pt>
                <c:pt idx="332">
                  <c:v>66320</c:v>
                </c:pt>
                <c:pt idx="333">
                  <c:v>66520</c:v>
                </c:pt>
                <c:pt idx="334">
                  <c:v>66720</c:v>
                </c:pt>
                <c:pt idx="335">
                  <c:v>66920</c:v>
                </c:pt>
                <c:pt idx="336">
                  <c:v>67120</c:v>
                </c:pt>
                <c:pt idx="337">
                  <c:v>67320</c:v>
                </c:pt>
                <c:pt idx="338">
                  <c:v>67520</c:v>
                </c:pt>
                <c:pt idx="339">
                  <c:v>67720</c:v>
                </c:pt>
                <c:pt idx="340">
                  <c:v>67920</c:v>
                </c:pt>
                <c:pt idx="341">
                  <c:v>68120</c:v>
                </c:pt>
                <c:pt idx="342">
                  <c:v>68320</c:v>
                </c:pt>
                <c:pt idx="343">
                  <c:v>68520</c:v>
                </c:pt>
                <c:pt idx="344">
                  <c:v>68720</c:v>
                </c:pt>
                <c:pt idx="345">
                  <c:v>68920</c:v>
                </c:pt>
                <c:pt idx="346">
                  <c:v>69120</c:v>
                </c:pt>
                <c:pt idx="347">
                  <c:v>69320</c:v>
                </c:pt>
                <c:pt idx="348">
                  <c:v>69520</c:v>
                </c:pt>
                <c:pt idx="349">
                  <c:v>69720</c:v>
                </c:pt>
                <c:pt idx="350">
                  <c:v>69920</c:v>
                </c:pt>
                <c:pt idx="351">
                  <c:v>70120</c:v>
                </c:pt>
                <c:pt idx="352">
                  <c:v>70320</c:v>
                </c:pt>
                <c:pt idx="353">
                  <c:v>70520</c:v>
                </c:pt>
                <c:pt idx="354">
                  <c:v>70720</c:v>
                </c:pt>
                <c:pt idx="355">
                  <c:v>70920</c:v>
                </c:pt>
                <c:pt idx="356">
                  <c:v>71120</c:v>
                </c:pt>
                <c:pt idx="357">
                  <c:v>71320</c:v>
                </c:pt>
                <c:pt idx="358">
                  <c:v>71520</c:v>
                </c:pt>
                <c:pt idx="359">
                  <c:v>71720</c:v>
                </c:pt>
                <c:pt idx="360">
                  <c:v>71920</c:v>
                </c:pt>
                <c:pt idx="361">
                  <c:v>72120</c:v>
                </c:pt>
                <c:pt idx="362">
                  <c:v>72320</c:v>
                </c:pt>
                <c:pt idx="363">
                  <c:v>72520</c:v>
                </c:pt>
                <c:pt idx="364">
                  <c:v>72720</c:v>
                </c:pt>
                <c:pt idx="365">
                  <c:v>72920</c:v>
                </c:pt>
                <c:pt idx="366">
                  <c:v>73120</c:v>
                </c:pt>
                <c:pt idx="367">
                  <c:v>73320</c:v>
                </c:pt>
                <c:pt idx="368">
                  <c:v>73520</c:v>
                </c:pt>
                <c:pt idx="369">
                  <c:v>73720</c:v>
                </c:pt>
                <c:pt idx="370">
                  <c:v>73920</c:v>
                </c:pt>
                <c:pt idx="371">
                  <c:v>74120</c:v>
                </c:pt>
                <c:pt idx="372">
                  <c:v>74320</c:v>
                </c:pt>
                <c:pt idx="373">
                  <c:v>74520</c:v>
                </c:pt>
                <c:pt idx="374">
                  <c:v>74720</c:v>
                </c:pt>
                <c:pt idx="375">
                  <c:v>74920</c:v>
                </c:pt>
                <c:pt idx="376">
                  <c:v>75120</c:v>
                </c:pt>
                <c:pt idx="377">
                  <c:v>75320</c:v>
                </c:pt>
                <c:pt idx="378">
                  <c:v>75520</c:v>
                </c:pt>
                <c:pt idx="379">
                  <c:v>75720</c:v>
                </c:pt>
                <c:pt idx="380">
                  <c:v>75920</c:v>
                </c:pt>
                <c:pt idx="381">
                  <c:v>76120</c:v>
                </c:pt>
                <c:pt idx="382">
                  <c:v>76320</c:v>
                </c:pt>
                <c:pt idx="383">
                  <c:v>76520</c:v>
                </c:pt>
                <c:pt idx="384">
                  <c:v>76720</c:v>
                </c:pt>
              </c:numCache>
            </c:numRef>
          </c:xVal>
          <c:yVal>
            <c:numRef>
              <c:f>Normalised0.90x10!$H$2:$H$386</c:f>
              <c:numCache>
                <c:formatCode>General</c:formatCode>
                <c:ptCount val="385"/>
                <c:pt idx="0">
                  <c:v>0</c:v>
                </c:pt>
                <c:pt idx="1">
                  <c:v>-1.3473533359415167E-2</c:v>
                </c:pt>
                <c:pt idx="2">
                  <c:v>1.2403506691363073E-2</c:v>
                </c:pt>
                <c:pt idx="3">
                  <c:v>1.9187148055025926E-2</c:v>
                </c:pt>
                <c:pt idx="4">
                  <c:v>2.5563422188689448E-2</c:v>
                </c:pt>
                <c:pt idx="5">
                  <c:v>2.9951434226077777E-2</c:v>
                </c:pt>
                <c:pt idx="6">
                  <c:v>3.1773031738203714E-2</c:v>
                </c:pt>
                <c:pt idx="7">
                  <c:v>4.9562951492949585E-2</c:v>
                </c:pt>
                <c:pt idx="8">
                  <c:v>5.4420980390345652E-2</c:v>
                </c:pt>
                <c:pt idx="9">
                  <c:v>6.1247451421677868E-2</c:v>
                </c:pt>
                <c:pt idx="10">
                  <c:v>7.2808755237881023E-2</c:v>
                </c:pt>
                <c:pt idx="11">
                  <c:v>4.7927590692180222E-2</c:v>
                </c:pt>
                <c:pt idx="12">
                  <c:v>9.0237148375748075E-2</c:v>
                </c:pt>
                <c:pt idx="13">
                  <c:v>8.3664364344282025E-2</c:v>
                </c:pt>
                <c:pt idx="14">
                  <c:v>0.10573928059229044</c:v>
                </c:pt>
                <c:pt idx="15">
                  <c:v>7.7354385056126726E-2</c:v>
                </c:pt>
                <c:pt idx="16">
                  <c:v>7.4672594170869994E-2</c:v>
                </c:pt>
                <c:pt idx="17">
                  <c:v>0.12288505797139086</c:v>
                </c:pt>
                <c:pt idx="18">
                  <c:v>0.11392584579929982</c:v>
                </c:pt>
                <c:pt idx="19">
                  <c:v>0.1328820726456241</c:v>
                </c:pt>
                <c:pt idx="20">
                  <c:v>0.13632314391780664</c:v>
                </c:pt>
                <c:pt idx="21">
                  <c:v>0.12414095745359741</c:v>
                </c:pt>
                <c:pt idx="22">
                  <c:v>0.13070916536555147</c:v>
                </c:pt>
                <c:pt idx="23">
                  <c:v>0.14280316480886918</c:v>
                </c:pt>
                <c:pt idx="24">
                  <c:v>0.14796283758114806</c:v>
                </c:pt>
                <c:pt idx="25">
                  <c:v>0.14972851244097501</c:v>
                </c:pt>
                <c:pt idx="26">
                  <c:v>0.15854792699273756</c:v>
                </c:pt>
                <c:pt idx="27">
                  <c:v>0.16465882309373275</c:v>
                </c:pt>
                <c:pt idx="28">
                  <c:v>0.16955589769357093</c:v>
                </c:pt>
                <c:pt idx="29">
                  <c:v>0.15919956646384462</c:v>
                </c:pt>
                <c:pt idx="30">
                  <c:v>0.15764202923626944</c:v>
                </c:pt>
                <c:pt idx="31">
                  <c:v>0.19602471517684433</c:v>
                </c:pt>
                <c:pt idx="32">
                  <c:v>0.17277492718244022</c:v>
                </c:pt>
                <c:pt idx="33">
                  <c:v>0.20988227844275295</c:v>
                </c:pt>
                <c:pt idx="34">
                  <c:v>0.21703747318694744</c:v>
                </c:pt>
                <c:pt idx="35">
                  <c:v>0.22820913289472658</c:v>
                </c:pt>
                <c:pt idx="36">
                  <c:v>0.22961564233542939</c:v>
                </c:pt>
                <c:pt idx="37">
                  <c:v>0.20448758219298629</c:v>
                </c:pt>
                <c:pt idx="38">
                  <c:v>0.22817319905688399</c:v>
                </c:pt>
                <c:pt idx="39">
                  <c:v>0.23433655461299913</c:v>
                </c:pt>
                <c:pt idx="40">
                  <c:v>0.23353582638040354</c:v>
                </c:pt>
                <c:pt idx="41">
                  <c:v>0.24109050302629551</c:v>
                </c:pt>
                <c:pt idx="42">
                  <c:v>0.23947751357287414</c:v>
                </c:pt>
                <c:pt idx="43">
                  <c:v>0.25152676573759236</c:v>
                </c:pt>
                <c:pt idx="44">
                  <c:v>0.27669922611409536</c:v>
                </c:pt>
                <c:pt idx="45">
                  <c:v>0.2905866580221787</c:v>
                </c:pt>
                <c:pt idx="46">
                  <c:v>0.26517119075677587</c:v>
                </c:pt>
                <c:pt idx="47">
                  <c:v>0.27762818927155175</c:v>
                </c:pt>
                <c:pt idx="48">
                  <c:v>0.29681854456637119</c:v>
                </c:pt>
                <c:pt idx="49">
                  <c:v>0.28144877863164869</c:v>
                </c:pt>
                <c:pt idx="50">
                  <c:v>0.28084770402271581</c:v>
                </c:pt>
                <c:pt idx="51">
                  <c:v>0.30728956629223231</c:v>
                </c:pt>
                <c:pt idx="52">
                  <c:v>0.31058548052524038</c:v>
                </c:pt>
                <c:pt idx="53">
                  <c:v>0.32606967311577406</c:v>
                </c:pt>
                <c:pt idx="54">
                  <c:v>0.29454149586783207</c:v>
                </c:pt>
                <c:pt idx="55">
                  <c:v>0.29579491022485216</c:v>
                </c:pt>
                <c:pt idx="56">
                  <c:v>0.3261711226818545</c:v>
                </c:pt>
                <c:pt idx="57">
                  <c:v>0.31553100396091255</c:v>
                </c:pt>
                <c:pt idx="58">
                  <c:v>0.33961681813145694</c:v>
                </c:pt>
                <c:pt idx="59">
                  <c:v>0.32440259288414208</c:v>
                </c:pt>
                <c:pt idx="60">
                  <c:v>0.34621152693560375</c:v>
                </c:pt>
                <c:pt idx="61">
                  <c:v>0.35167501585648736</c:v>
                </c:pt>
                <c:pt idx="62">
                  <c:v>0.39272036495963675</c:v>
                </c:pt>
                <c:pt idx="63">
                  <c:v>0.35956777327606709</c:v>
                </c:pt>
                <c:pt idx="64">
                  <c:v>0.3808858459144468</c:v>
                </c:pt>
                <c:pt idx="65">
                  <c:v>0.37814397366186958</c:v>
                </c:pt>
                <c:pt idx="66">
                  <c:v>0.38754015652522078</c:v>
                </c:pt>
                <c:pt idx="67">
                  <c:v>0.36688634133697651</c:v>
                </c:pt>
                <c:pt idx="68">
                  <c:v>0.38807185634579383</c:v>
                </c:pt>
                <c:pt idx="69">
                  <c:v>0.39217006848067465</c:v>
                </c:pt>
                <c:pt idx="70">
                  <c:v>0.39378380087114251</c:v>
                </c:pt>
                <c:pt idx="71">
                  <c:v>0.43159931234027454</c:v>
                </c:pt>
                <c:pt idx="72">
                  <c:v>0.41498253842612798</c:v>
                </c:pt>
                <c:pt idx="73">
                  <c:v>0.41690837639487699</c:v>
                </c:pt>
                <c:pt idx="74">
                  <c:v>0.42277809673004574</c:v>
                </c:pt>
                <c:pt idx="75">
                  <c:v>0.41423767353713481</c:v>
                </c:pt>
                <c:pt idx="76">
                  <c:v>0.44096105209344344</c:v>
                </c:pt>
                <c:pt idx="77">
                  <c:v>0.43089324990320521</c:v>
                </c:pt>
                <c:pt idx="78">
                  <c:v>0.44503204675621971</c:v>
                </c:pt>
                <c:pt idx="79">
                  <c:v>0.46422509672879342</c:v>
                </c:pt>
                <c:pt idx="80">
                  <c:v>0.48329690766448152</c:v>
                </c:pt>
                <c:pt idx="81">
                  <c:v>0.46748477625099311</c:v>
                </c:pt>
                <c:pt idx="82">
                  <c:v>0.46812765321696759</c:v>
                </c:pt>
                <c:pt idx="83">
                  <c:v>0.5075788210971931</c:v>
                </c:pt>
                <c:pt idx="84">
                  <c:v>0.51263761655476747</c:v>
                </c:pt>
                <c:pt idx="85">
                  <c:v>0.4767984997168857</c:v>
                </c:pt>
                <c:pt idx="86">
                  <c:v>0.53571577190215192</c:v>
                </c:pt>
                <c:pt idx="87">
                  <c:v>0.4797043893374538</c:v>
                </c:pt>
                <c:pt idx="88">
                  <c:v>0.47822668174015437</c:v>
                </c:pt>
                <c:pt idx="89">
                  <c:v>0.53099950373481331</c:v>
                </c:pt>
                <c:pt idx="90">
                  <c:v>0.52453725774932447</c:v>
                </c:pt>
                <c:pt idx="91">
                  <c:v>0.54909298056262501</c:v>
                </c:pt>
                <c:pt idx="92">
                  <c:v>0.50440367682936449</c:v>
                </c:pt>
                <c:pt idx="93">
                  <c:v>0.50524103578423085</c:v>
                </c:pt>
                <c:pt idx="94">
                  <c:v>0.52414407789222761</c:v>
                </c:pt>
                <c:pt idx="95">
                  <c:v>0.5450667188502708</c:v>
                </c:pt>
                <c:pt idx="96">
                  <c:v>0.54732807249029158</c:v>
                </c:pt>
                <c:pt idx="97">
                  <c:v>0.53481151624277901</c:v>
                </c:pt>
                <c:pt idx="98">
                  <c:v>0.55567291498818761</c:v>
                </c:pt>
                <c:pt idx="99">
                  <c:v>0.54253395185656605</c:v>
                </c:pt>
                <c:pt idx="100">
                  <c:v>0.51672910118616666</c:v>
                </c:pt>
                <c:pt idx="101">
                  <c:v>0.55643599957270262</c:v>
                </c:pt>
                <c:pt idx="102">
                  <c:v>0.54985926905546378</c:v>
                </c:pt>
                <c:pt idx="103">
                  <c:v>0.56884766673610565</c:v>
                </c:pt>
                <c:pt idx="104">
                  <c:v>0.58888947590427132</c:v>
                </c:pt>
                <c:pt idx="105">
                  <c:v>0.58398849871333602</c:v>
                </c:pt>
                <c:pt idx="106">
                  <c:v>0.53370976010325777</c:v>
                </c:pt>
                <c:pt idx="107">
                  <c:v>0.56743623848295266</c:v>
                </c:pt>
                <c:pt idx="108">
                  <c:v>0.61548399522640573</c:v>
                </c:pt>
                <c:pt idx="109">
                  <c:v>0.60730013336697408</c:v>
                </c:pt>
                <c:pt idx="110">
                  <c:v>0.60433854828172195</c:v>
                </c:pt>
                <c:pt idx="111">
                  <c:v>0.62136464181061724</c:v>
                </c:pt>
                <c:pt idx="112">
                  <c:v>0.63034275318941113</c:v>
                </c:pt>
                <c:pt idx="113">
                  <c:v>0.61202415564809465</c:v>
                </c:pt>
                <c:pt idx="114">
                  <c:v>0.63816427554097521</c:v>
                </c:pt>
                <c:pt idx="115">
                  <c:v>0.64630151842947026</c:v>
                </c:pt>
                <c:pt idx="116">
                  <c:v>0.61079677844094649</c:v>
                </c:pt>
                <c:pt idx="117">
                  <c:v>0.66833338147573307</c:v>
                </c:pt>
                <c:pt idx="118">
                  <c:v>0.64490585677397461</c:v>
                </c:pt>
                <c:pt idx="119">
                  <c:v>0.6436914546474648</c:v>
                </c:pt>
                <c:pt idx="120">
                  <c:v>0.63728761458074323</c:v>
                </c:pt>
                <c:pt idx="121">
                  <c:v>0.60658971045367904</c:v>
                </c:pt>
                <c:pt idx="122">
                  <c:v>0.68233423908004542</c:v>
                </c:pt>
                <c:pt idx="123">
                  <c:v>0.62952340971054344</c:v>
                </c:pt>
                <c:pt idx="124">
                  <c:v>0.69844254440686038</c:v>
                </c:pt>
                <c:pt idx="125">
                  <c:v>0.69832837767944778</c:v>
                </c:pt>
                <c:pt idx="126">
                  <c:v>0.63202123381290087</c:v>
                </c:pt>
                <c:pt idx="127">
                  <c:v>0.68103911939056105</c:v>
                </c:pt>
                <c:pt idx="128">
                  <c:v>0.6932905228883095</c:v>
                </c:pt>
                <c:pt idx="129">
                  <c:v>0.71562200047176905</c:v>
                </c:pt>
                <c:pt idx="130">
                  <c:v>0.77686604816733851</c:v>
                </c:pt>
                <c:pt idx="131">
                  <c:v>0.72223891104795568</c:v>
                </c:pt>
                <c:pt idx="132">
                  <c:v>0.71999609597520864</c:v>
                </c:pt>
                <c:pt idx="133">
                  <c:v>0.70284195155435536</c:v>
                </c:pt>
                <c:pt idx="134">
                  <c:v>0.76406888517027716</c:v>
                </c:pt>
                <c:pt idx="135">
                  <c:v>0.7882954584398929</c:v>
                </c:pt>
                <c:pt idx="136">
                  <c:v>0.73926340034340099</c:v>
                </c:pt>
                <c:pt idx="137">
                  <c:v>0.80717464557319663</c:v>
                </c:pt>
                <c:pt idx="138">
                  <c:v>0.80674776385036973</c:v>
                </c:pt>
                <c:pt idx="139">
                  <c:v>0.74233912890779175</c:v>
                </c:pt>
                <c:pt idx="140">
                  <c:v>0.75811528086277091</c:v>
                </c:pt>
                <c:pt idx="141">
                  <c:v>0.72922306061328623</c:v>
                </c:pt>
                <c:pt idx="142">
                  <c:v>0.76157607339445599</c:v>
                </c:pt>
                <c:pt idx="143">
                  <c:v>0.7293800819660563</c:v>
                </c:pt>
                <c:pt idx="144">
                  <c:v>0.78833612717423351</c:v>
                </c:pt>
                <c:pt idx="145">
                  <c:v>0.79471159493872734</c:v>
                </c:pt>
                <c:pt idx="146">
                  <c:v>0.78326905012882053</c:v>
                </c:pt>
                <c:pt idx="147">
                  <c:v>0.79412253686790946</c:v>
                </c:pt>
                <c:pt idx="148">
                  <c:v>0.79574193901715073</c:v>
                </c:pt>
                <c:pt idx="149">
                  <c:v>0.8473016642019241</c:v>
                </c:pt>
                <c:pt idx="150">
                  <c:v>0.78376590046303041</c:v>
                </c:pt>
                <c:pt idx="151">
                  <c:v>0.7784693178631199</c:v>
                </c:pt>
                <c:pt idx="152">
                  <c:v>0.83108258465958607</c:v>
                </c:pt>
                <c:pt idx="153">
                  <c:v>0.82593708098670104</c:v>
                </c:pt>
                <c:pt idx="154">
                  <c:v>0.81699108126020981</c:v>
                </c:pt>
                <c:pt idx="155">
                  <c:v>0.84079637927372464</c:v>
                </c:pt>
                <c:pt idx="156">
                  <c:v>0.80620890610413554</c:v>
                </c:pt>
                <c:pt idx="157">
                  <c:v>0.8100828602885799</c:v>
                </c:pt>
                <c:pt idx="158">
                  <c:v>0.84860258358702556</c:v>
                </c:pt>
                <c:pt idx="159">
                  <c:v>0.90998127991299116</c:v>
                </c:pt>
                <c:pt idx="160">
                  <c:v>0.89031221519449377</c:v>
                </c:pt>
                <c:pt idx="161">
                  <c:v>0.87222248939428682</c:v>
                </c:pt>
                <c:pt idx="162">
                  <c:v>0.86661191091806966</c:v>
                </c:pt>
                <c:pt idx="163">
                  <c:v>0.90522626716022414</c:v>
                </c:pt>
                <c:pt idx="164">
                  <c:v>0.89288429318521945</c:v>
                </c:pt>
                <c:pt idx="165">
                  <c:v>0.89445675234344701</c:v>
                </c:pt>
                <c:pt idx="166">
                  <c:v>0.83581868540952786</c:v>
                </c:pt>
                <c:pt idx="167">
                  <c:v>0.93135079357303507</c:v>
                </c:pt>
                <c:pt idx="168">
                  <c:v>0.91695204226936444</c:v>
                </c:pt>
                <c:pt idx="169">
                  <c:v>0.91568323062999268</c:v>
                </c:pt>
                <c:pt idx="170">
                  <c:v>0.85453475492491893</c:v>
                </c:pt>
                <c:pt idx="171">
                  <c:v>0.96179591484490556</c:v>
                </c:pt>
                <c:pt idx="172">
                  <c:v>0.91902770050357729</c:v>
                </c:pt>
                <c:pt idx="173">
                  <c:v>0.82030970739905662</c:v>
                </c:pt>
                <c:pt idx="174">
                  <c:v>0.89938774328273086</c:v>
                </c:pt>
                <c:pt idx="175">
                  <c:v>0.91592255026781511</c:v>
                </c:pt>
                <c:pt idx="176">
                  <c:v>0.94286268864636935</c:v>
                </c:pt>
                <c:pt idx="177">
                  <c:v>0.9324557721930421</c:v>
                </c:pt>
                <c:pt idx="178">
                  <c:v>1.0397176262663517</c:v>
                </c:pt>
                <c:pt idx="179">
                  <c:v>1.0336787904246392</c:v>
                </c:pt>
                <c:pt idx="180">
                  <c:v>0.96849147679531555</c:v>
                </c:pt>
                <c:pt idx="181">
                  <c:v>0.99120141554338259</c:v>
                </c:pt>
                <c:pt idx="182">
                  <c:v>0.92523526678424828</c:v>
                </c:pt>
                <c:pt idx="183">
                  <c:v>0.98643739565169763</c:v>
                </c:pt>
                <c:pt idx="184">
                  <c:v>0.94139776551274312</c:v>
                </c:pt>
                <c:pt idx="185">
                  <c:v>0.96846138929041936</c:v>
                </c:pt>
                <c:pt idx="186">
                  <c:v>1.0503806767430111</c:v>
                </c:pt>
                <c:pt idx="187">
                  <c:v>0.91619159683383922</c:v>
                </c:pt>
                <c:pt idx="188">
                  <c:v>0.99673685376870613</c:v>
                </c:pt>
                <c:pt idx="189">
                  <c:v>0.98143404571678872</c:v>
                </c:pt>
                <c:pt idx="190">
                  <c:v>0.99774068739346411</c:v>
                </c:pt>
                <c:pt idx="191">
                  <c:v>1.0740369953878028</c:v>
                </c:pt>
                <c:pt idx="192">
                  <c:v>0.96146668397674218</c:v>
                </c:pt>
                <c:pt idx="193">
                  <c:v>1.0592494149940685</c:v>
                </c:pt>
                <c:pt idx="194">
                  <c:v>1.0640355778974959</c:v>
                </c:pt>
                <c:pt idx="195">
                  <c:v>1.0592477775296354</c:v>
                </c:pt>
                <c:pt idx="196">
                  <c:v>1.0374763403467606</c:v>
                </c:pt>
                <c:pt idx="197">
                  <c:v>0.99347403388877231</c:v>
                </c:pt>
                <c:pt idx="198">
                  <c:v>1.0099278825166536</c:v>
                </c:pt>
                <c:pt idx="199">
                  <c:v>1.1159545827403248</c:v>
                </c:pt>
                <c:pt idx="200">
                  <c:v>1.0617622436308787</c:v>
                </c:pt>
                <c:pt idx="201">
                  <c:v>1.0712410969271839</c:v>
                </c:pt>
                <c:pt idx="202">
                  <c:v>1.0355863457385899</c:v>
                </c:pt>
                <c:pt idx="203">
                  <c:v>1.052311302225907</c:v>
                </c:pt>
                <c:pt idx="204">
                  <c:v>1.1110034196614438</c:v>
                </c:pt>
                <c:pt idx="205">
                  <c:v>0.98836330575676623</c:v>
                </c:pt>
                <c:pt idx="206">
                  <c:v>1.1020961664071611</c:v>
                </c:pt>
                <c:pt idx="207">
                  <c:v>1.1384582748099468</c:v>
                </c:pt>
                <c:pt idx="208">
                  <c:v>1.0389332258722834</c:v>
                </c:pt>
                <c:pt idx="209">
                  <c:v>1.0952034704929776</c:v>
                </c:pt>
                <c:pt idx="210">
                  <c:v>1.110574584243174</c:v>
                </c:pt>
                <c:pt idx="211">
                  <c:v>1.0137614445295655</c:v>
                </c:pt>
                <c:pt idx="212">
                  <c:v>1.1255644563212885</c:v>
                </c:pt>
                <c:pt idx="213">
                  <c:v>1.0937571092405256</c:v>
                </c:pt>
                <c:pt idx="214">
                  <c:v>0.9989135663648786</c:v>
                </c:pt>
                <c:pt idx="215">
                  <c:v>1.1678999449048058</c:v>
                </c:pt>
                <c:pt idx="216">
                  <c:v>1.0470579788388366</c:v>
                </c:pt>
                <c:pt idx="217">
                  <c:v>1.0719013396036006</c:v>
                </c:pt>
                <c:pt idx="218">
                  <c:v>1.0743042494651742</c:v>
                </c:pt>
                <c:pt idx="219">
                  <c:v>1.1859485249098083</c:v>
                </c:pt>
                <c:pt idx="220">
                  <c:v>1.0960433891012682</c:v>
                </c:pt>
                <c:pt idx="221">
                  <c:v>1.2090906461794482</c:v>
                </c:pt>
                <c:pt idx="222">
                  <c:v>1.1986629308103343</c:v>
                </c:pt>
                <c:pt idx="223">
                  <c:v>1.1824776563324393</c:v>
                </c:pt>
                <c:pt idx="224">
                  <c:v>1.1401217727266399</c:v>
                </c:pt>
                <c:pt idx="225">
                  <c:v>1.1960521309088794</c:v>
                </c:pt>
                <c:pt idx="226">
                  <c:v>1.1732933319946146</c:v>
                </c:pt>
                <c:pt idx="227">
                  <c:v>1.1074305861335452</c:v>
                </c:pt>
                <c:pt idx="228">
                  <c:v>1.1785921765502398</c:v>
                </c:pt>
                <c:pt idx="229">
                  <c:v>1.1781581031844179</c:v>
                </c:pt>
                <c:pt idx="230">
                  <c:v>1.2710070797303452</c:v>
                </c:pt>
                <c:pt idx="231">
                  <c:v>1.2247111270775932</c:v>
                </c:pt>
                <c:pt idx="232">
                  <c:v>1.1764254091336495</c:v>
                </c:pt>
                <c:pt idx="233">
                  <c:v>1.2199679043855101</c:v>
                </c:pt>
                <c:pt idx="234">
                  <c:v>1.119720373427973</c:v>
                </c:pt>
                <c:pt idx="235">
                  <c:v>1.2863101380609625</c:v>
                </c:pt>
                <c:pt idx="236">
                  <c:v>1.1502434169610067</c:v>
                </c:pt>
                <c:pt idx="237">
                  <c:v>1.2057070390808569</c:v>
                </c:pt>
                <c:pt idx="238">
                  <c:v>1.2288028147282937</c:v>
                </c:pt>
                <c:pt idx="239">
                  <c:v>1.3208404209533733</c:v>
                </c:pt>
                <c:pt idx="240">
                  <c:v>1.2492611479965279</c:v>
                </c:pt>
                <c:pt idx="241">
                  <c:v>1.2245051903913775</c:v>
                </c:pt>
                <c:pt idx="242">
                  <c:v>1.2655794432345593</c:v>
                </c:pt>
                <c:pt idx="243">
                  <c:v>1.2968913528138852</c:v>
                </c:pt>
                <c:pt idx="244">
                  <c:v>1.220129180704282</c:v>
                </c:pt>
                <c:pt idx="245">
                  <c:v>1.3050945741097362</c:v>
                </c:pt>
                <c:pt idx="246">
                  <c:v>1.2833061464784907</c:v>
                </c:pt>
                <c:pt idx="247">
                  <c:v>1.3077592922755952</c:v>
                </c:pt>
                <c:pt idx="248">
                  <c:v>1.2783181992970214</c:v>
                </c:pt>
                <c:pt idx="249">
                  <c:v>1.3311260844680057</c:v>
                </c:pt>
                <c:pt idx="250">
                  <c:v>1.3480994359713823</c:v>
                </c:pt>
                <c:pt idx="251">
                  <c:v>1.3086514590178007</c:v>
                </c:pt>
                <c:pt idx="252">
                  <c:v>1.321187942039262</c:v>
                </c:pt>
                <c:pt idx="253">
                  <c:v>1.3111754392631818</c:v>
                </c:pt>
                <c:pt idx="254">
                  <c:v>1.4006426417695925</c:v>
                </c:pt>
                <c:pt idx="255">
                  <c:v>1.2154554802075592</c:v>
                </c:pt>
                <c:pt idx="256">
                  <c:v>1.3819166245992871</c:v>
                </c:pt>
                <c:pt idx="257">
                  <c:v>1.3680714817445569</c:v>
                </c:pt>
                <c:pt idx="258">
                  <c:v>1.4197592623053972</c:v>
                </c:pt>
                <c:pt idx="259">
                  <c:v>1.3161255216452517</c:v>
                </c:pt>
                <c:pt idx="260">
                  <c:v>1.4600676128475882</c:v>
                </c:pt>
                <c:pt idx="261">
                  <c:v>1.3110306876968514</c:v>
                </c:pt>
                <c:pt idx="262">
                  <c:v>1.2871154524877919</c:v>
                </c:pt>
                <c:pt idx="263">
                  <c:v>1.3213227477423066</c:v>
                </c:pt>
                <c:pt idx="264">
                  <c:v>1.3362929230447014</c:v>
                </c:pt>
                <c:pt idx="265">
                  <c:v>1.3011425764975997</c:v>
                </c:pt>
                <c:pt idx="266">
                  <c:v>1.3569050011777566</c:v>
                </c:pt>
                <c:pt idx="267">
                  <c:v>1.4244302482059681</c:v>
                </c:pt>
                <c:pt idx="268">
                  <c:v>1.398844783248286</c:v>
                </c:pt>
                <c:pt idx="269">
                  <c:v>1.462033807759245</c:v>
                </c:pt>
                <c:pt idx="270">
                  <c:v>1.3586230742589138</c:v>
                </c:pt>
                <c:pt idx="271">
                  <c:v>1.3222199581053791</c:v>
                </c:pt>
                <c:pt idx="272">
                  <c:v>1.426776300862957</c:v>
                </c:pt>
                <c:pt idx="273">
                  <c:v>1.4270786152460198</c:v>
                </c:pt>
                <c:pt idx="274">
                  <c:v>1.4390873151795858</c:v>
                </c:pt>
                <c:pt idx="275">
                  <c:v>1.5138599782762485</c:v>
                </c:pt>
                <c:pt idx="276">
                  <c:v>1.4133486020119592</c:v>
                </c:pt>
                <c:pt idx="277">
                  <c:v>1.4409884656549361</c:v>
                </c:pt>
                <c:pt idx="278">
                  <c:v>1.4453760388361192</c:v>
                </c:pt>
                <c:pt idx="279">
                  <c:v>1.4041058519562997</c:v>
                </c:pt>
                <c:pt idx="280">
                  <c:v>1.5188856806217508</c:v>
                </c:pt>
                <c:pt idx="281">
                  <c:v>1.4065228241745349</c:v>
                </c:pt>
                <c:pt idx="282">
                  <c:v>1.6466756287937365</c:v>
                </c:pt>
                <c:pt idx="283">
                  <c:v>1.4330605607274793</c:v>
                </c:pt>
                <c:pt idx="284">
                  <c:v>1.4560317758026533</c:v>
                </c:pt>
                <c:pt idx="285">
                  <c:v>1.355981062197755</c:v>
                </c:pt>
                <c:pt idx="286">
                  <c:v>1.4830629360936556</c:v>
                </c:pt>
                <c:pt idx="287">
                  <c:v>1.5205232839513483</c:v>
                </c:pt>
                <c:pt idx="288">
                  <c:v>1.38602691264668</c:v>
                </c:pt>
                <c:pt idx="289">
                  <c:v>1.3880899333878738</c:v>
                </c:pt>
                <c:pt idx="290">
                  <c:v>1.5142447495705658</c:v>
                </c:pt>
                <c:pt idx="291">
                  <c:v>1.6072015046813977</c:v>
                </c:pt>
                <c:pt idx="292">
                  <c:v>1.58642693796833</c:v>
                </c:pt>
                <c:pt idx="293">
                  <c:v>1.4858953441016181</c:v>
                </c:pt>
                <c:pt idx="294">
                  <c:v>1.4886357728230954</c:v>
                </c:pt>
                <c:pt idx="295">
                  <c:v>1.5655907957665034</c:v>
                </c:pt>
                <c:pt idx="296">
                  <c:v>1.5851173237502938</c:v>
                </c:pt>
                <c:pt idx="297">
                  <c:v>1.5124827728729273</c:v>
                </c:pt>
                <c:pt idx="298">
                  <c:v>1.7077528135441973</c:v>
                </c:pt>
                <c:pt idx="299">
                  <c:v>1.7732596666632463</c:v>
                </c:pt>
                <c:pt idx="300">
                  <c:v>1.7460353791313057</c:v>
                </c:pt>
                <c:pt idx="301">
                  <c:v>1.5112648421992727</c:v>
                </c:pt>
                <c:pt idx="302">
                  <c:v>1.5670631824929744</c:v>
                </c:pt>
                <c:pt idx="303">
                  <c:v>1.5060949461041175</c:v>
                </c:pt>
                <c:pt idx="304">
                  <c:v>1.4994753947120922</c:v>
                </c:pt>
                <c:pt idx="305">
                  <c:v>1.5403286805287513</c:v>
                </c:pt>
                <c:pt idx="306">
                  <c:v>1.5833225525316477</c:v>
                </c:pt>
                <c:pt idx="307">
                  <c:v>1.5894386497876687</c:v>
                </c:pt>
                <c:pt idx="308">
                  <c:v>1.6284052900073098</c:v>
                </c:pt>
                <c:pt idx="309">
                  <c:v>1.574397175018754</c:v>
                </c:pt>
                <c:pt idx="310">
                  <c:v>1.518800906615398</c:v>
                </c:pt>
                <c:pt idx="311">
                  <c:v>1.511748967896827</c:v>
                </c:pt>
                <c:pt idx="312">
                  <c:v>1.6089721233817151</c:v>
                </c:pt>
                <c:pt idx="313">
                  <c:v>1.6515907418400106</c:v>
                </c:pt>
                <c:pt idx="314">
                  <c:v>1.6358901087800612</c:v>
                </c:pt>
                <c:pt idx="315">
                  <c:v>1.5788350421356969</c:v>
                </c:pt>
                <c:pt idx="316">
                  <c:v>1.5465406211688884</c:v>
                </c:pt>
                <c:pt idx="317">
                  <c:v>1.6543701894474512</c:v>
                </c:pt>
                <c:pt idx="318">
                  <c:v>1.6226793128790469</c:v>
                </c:pt>
                <c:pt idx="319">
                  <c:v>1.6737643679551784</c:v>
                </c:pt>
                <c:pt idx="320">
                  <c:v>1.8718485855042084</c:v>
                </c:pt>
                <c:pt idx="321">
                  <c:v>1.4797476832770506</c:v>
                </c:pt>
                <c:pt idx="322">
                  <c:v>1.7229898128076906</c:v>
                </c:pt>
                <c:pt idx="323">
                  <c:v>1.7232989555947389</c:v>
                </c:pt>
                <c:pt idx="324">
                  <c:v>1.6274050832191105</c:v>
                </c:pt>
                <c:pt idx="325">
                  <c:v>1.7142869897874617</c:v>
                </c:pt>
                <c:pt idx="326">
                  <c:v>1.6444190454840546</c:v>
                </c:pt>
                <c:pt idx="327">
                  <c:v>1.8007187403183229</c:v>
                </c:pt>
                <c:pt idx="328">
                  <c:v>1.7597104048338228</c:v>
                </c:pt>
                <c:pt idx="329">
                  <c:v>1.7507978995964251</c:v>
                </c:pt>
                <c:pt idx="330">
                  <c:v>1.4830921755445168</c:v>
                </c:pt>
                <c:pt idx="331">
                  <c:v>1.8919776627955653</c:v>
                </c:pt>
                <c:pt idx="332">
                  <c:v>1.702429748013764</c:v>
                </c:pt>
                <c:pt idx="333">
                  <c:v>1.6055253497701296</c:v>
                </c:pt>
                <c:pt idx="334">
                  <c:v>1.6967856300454498</c:v>
                </c:pt>
                <c:pt idx="335">
                  <c:v>1.6880432793027775</c:v>
                </c:pt>
                <c:pt idx="336">
                  <c:v>1.890463283074471</c:v>
                </c:pt>
                <c:pt idx="337">
                  <c:v>1.8574137086154905</c:v>
                </c:pt>
                <c:pt idx="338">
                  <c:v>1.6223364906875062</c:v>
                </c:pt>
                <c:pt idx="339">
                  <c:v>1.5212956518375003</c:v>
                </c:pt>
                <c:pt idx="340">
                  <c:v>1.8262121455572724</c:v>
                </c:pt>
                <c:pt idx="341">
                  <c:v>2.020636780288295</c:v>
                </c:pt>
                <c:pt idx="342">
                  <c:v>1.5886382306868843</c:v>
                </c:pt>
                <c:pt idx="343">
                  <c:v>1.9823557040043962</c:v>
                </c:pt>
                <c:pt idx="344">
                  <c:v>1.8317020621202866</c:v>
                </c:pt>
                <c:pt idx="345">
                  <c:v>1.8871952069506912</c:v>
                </c:pt>
                <c:pt idx="346">
                  <c:v>1.8473059597547865</c:v>
                </c:pt>
                <c:pt idx="347">
                  <c:v>1.6988042890772959</c:v>
                </c:pt>
                <c:pt idx="348">
                  <c:v>1.7698856632539335</c:v>
                </c:pt>
                <c:pt idx="349">
                  <c:v>2.066406643120315</c:v>
                </c:pt>
                <c:pt idx="350">
                  <c:v>1.7033123885637382</c:v>
                </c:pt>
                <c:pt idx="351">
                  <c:v>1.8076172092456044</c:v>
                </c:pt>
                <c:pt idx="352">
                  <c:v>1.8319203639666994</c:v>
                </c:pt>
                <c:pt idx="353">
                  <c:v>1.7673130571472142</c:v>
                </c:pt>
                <c:pt idx="354">
                  <c:v>1.9702307735986209</c:v>
                </c:pt>
                <c:pt idx="355">
                  <c:v>1.926585488638199</c:v>
                </c:pt>
                <c:pt idx="356">
                  <c:v>1.9446524419310416</c:v>
                </c:pt>
                <c:pt idx="357">
                  <c:v>1.7700215625217435</c:v>
                </c:pt>
                <c:pt idx="358">
                  <c:v>1.8516680969751049</c:v>
                </c:pt>
                <c:pt idx="359">
                  <c:v>1.8180987906897679</c:v>
                </c:pt>
                <c:pt idx="360">
                  <c:v>1.7041197032568969</c:v>
                </c:pt>
                <c:pt idx="361">
                  <c:v>1.747065225327455</c:v>
                </c:pt>
                <c:pt idx="362">
                  <c:v>1.8683487414670961</c:v>
                </c:pt>
                <c:pt idx="363">
                  <c:v>1.8629288880464359</c:v>
                </c:pt>
                <c:pt idx="364">
                  <c:v>1.9234426043943764</c:v>
                </c:pt>
                <c:pt idx="365">
                  <c:v>2.020838264032693</c:v>
                </c:pt>
                <c:pt idx="366">
                  <c:v>1.8536231594780332</c:v>
                </c:pt>
                <c:pt idx="367">
                  <c:v>1.9560640939784164</c:v>
                </c:pt>
                <c:pt idx="368">
                  <c:v>1.8445164552817901</c:v>
                </c:pt>
                <c:pt idx="369">
                  <c:v>1.9078996131644932</c:v>
                </c:pt>
                <c:pt idx="370">
                  <c:v>1.9178027424548805</c:v>
                </c:pt>
                <c:pt idx="371">
                  <c:v>1.98141681889732</c:v>
                </c:pt>
                <c:pt idx="372">
                  <c:v>2.0908298136645076</c:v>
                </c:pt>
                <c:pt idx="373">
                  <c:v>1.9902032628816233</c:v>
                </c:pt>
                <c:pt idx="374">
                  <c:v>2.1269476276051864</c:v>
                </c:pt>
                <c:pt idx="375">
                  <c:v>1.9444273851820377</c:v>
                </c:pt>
                <c:pt idx="376">
                  <c:v>2.0070977686203979</c:v>
                </c:pt>
                <c:pt idx="377">
                  <c:v>2.3403387208078943</c:v>
                </c:pt>
                <c:pt idx="378">
                  <c:v>2.2199390733528364</c:v>
                </c:pt>
                <c:pt idx="379">
                  <c:v>2.0150303109244661</c:v>
                </c:pt>
                <c:pt idx="380">
                  <c:v>2.1268817787538494</c:v>
                </c:pt>
                <c:pt idx="381">
                  <c:v>2.145441218808056</c:v>
                </c:pt>
                <c:pt idx="382">
                  <c:v>2.1674022793470229</c:v>
                </c:pt>
                <c:pt idx="383">
                  <c:v>1.9411100796059519</c:v>
                </c:pt>
                <c:pt idx="384">
                  <c:v>2.3659594049683235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34D-42FD-BEA1-7116225405D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6700640"/>
        <c:axId val="486709376"/>
      </c:scatterChart>
      <c:valAx>
        <c:axId val="4867006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9376"/>
        <c:crosses val="autoZero"/>
        <c:crossBetween val="midCat"/>
      </c:valAx>
      <c:valAx>
        <c:axId val="486709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06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25% Completion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Normalised0.90x10!$H$1</c:f>
              <c:strCache>
                <c:ptCount val="1"/>
                <c:pt idx="0">
                  <c:v>ln(B0A/A0B)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4852690288713911"/>
                  <c:y val="-3.6885389326334207E-2"/>
                </c:manualLayout>
              </c:layout>
              <c:numFmt formatCode="0.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Normalised0.90x10!$A$2:$A$46</c:f>
              <c:numCache>
                <c:formatCode>General</c:formatCode>
                <c:ptCount val="45"/>
                <c:pt idx="0">
                  <c:v>0</c:v>
                </c:pt>
                <c:pt idx="1">
                  <c:v>120</c:v>
                </c:pt>
                <c:pt idx="2">
                  <c:v>320</c:v>
                </c:pt>
                <c:pt idx="3">
                  <c:v>520</c:v>
                </c:pt>
                <c:pt idx="4">
                  <c:v>720</c:v>
                </c:pt>
                <c:pt idx="5">
                  <c:v>920</c:v>
                </c:pt>
                <c:pt idx="6">
                  <c:v>1120</c:v>
                </c:pt>
                <c:pt idx="7">
                  <c:v>1320</c:v>
                </c:pt>
                <c:pt idx="8">
                  <c:v>1520</c:v>
                </c:pt>
                <c:pt idx="9">
                  <c:v>1720</c:v>
                </c:pt>
                <c:pt idx="10">
                  <c:v>1920</c:v>
                </c:pt>
                <c:pt idx="11">
                  <c:v>2120</c:v>
                </c:pt>
                <c:pt idx="12">
                  <c:v>2320</c:v>
                </c:pt>
                <c:pt idx="13">
                  <c:v>2520</c:v>
                </c:pt>
                <c:pt idx="14">
                  <c:v>2720</c:v>
                </c:pt>
                <c:pt idx="15">
                  <c:v>2920</c:v>
                </c:pt>
                <c:pt idx="16">
                  <c:v>3120</c:v>
                </c:pt>
                <c:pt idx="17">
                  <c:v>3320</c:v>
                </c:pt>
                <c:pt idx="18">
                  <c:v>3520</c:v>
                </c:pt>
                <c:pt idx="19">
                  <c:v>3720</c:v>
                </c:pt>
                <c:pt idx="20">
                  <c:v>3920</c:v>
                </c:pt>
                <c:pt idx="21">
                  <c:v>4120</c:v>
                </c:pt>
                <c:pt idx="22">
                  <c:v>4320</c:v>
                </c:pt>
                <c:pt idx="23">
                  <c:v>4520</c:v>
                </c:pt>
                <c:pt idx="24">
                  <c:v>4720</c:v>
                </c:pt>
                <c:pt idx="25">
                  <c:v>4920</c:v>
                </c:pt>
                <c:pt idx="26">
                  <c:v>5120</c:v>
                </c:pt>
                <c:pt idx="27">
                  <c:v>5320</c:v>
                </c:pt>
                <c:pt idx="28">
                  <c:v>5520</c:v>
                </c:pt>
                <c:pt idx="29">
                  <c:v>5720</c:v>
                </c:pt>
                <c:pt idx="30">
                  <c:v>5920</c:v>
                </c:pt>
                <c:pt idx="31">
                  <c:v>6120</c:v>
                </c:pt>
                <c:pt idx="32">
                  <c:v>6320</c:v>
                </c:pt>
                <c:pt idx="33">
                  <c:v>6520</c:v>
                </c:pt>
                <c:pt idx="34">
                  <c:v>6720</c:v>
                </c:pt>
                <c:pt idx="35">
                  <c:v>6920</c:v>
                </c:pt>
                <c:pt idx="36">
                  <c:v>7120</c:v>
                </c:pt>
                <c:pt idx="37">
                  <c:v>7320</c:v>
                </c:pt>
                <c:pt idx="38">
                  <c:v>7520</c:v>
                </c:pt>
                <c:pt idx="39">
                  <c:v>7720</c:v>
                </c:pt>
                <c:pt idx="40">
                  <c:v>7920</c:v>
                </c:pt>
                <c:pt idx="41">
                  <c:v>8120</c:v>
                </c:pt>
                <c:pt idx="42">
                  <c:v>8320</c:v>
                </c:pt>
                <c:pt idx="43">
                  <c:v>8520</c:v>
                </c:pt>
                <c:pt idx="44">
                  <c:v>8720</c:v>
                </c:pt>
              </c:numCache>
            </c:numRef>
          </c:xVal>
          <c:yVal>
            <c:numRef>
              <c:f>Normalised0.90x10!$H$2:$H$46</c:f>
              <c:numCache>
                <c:formatCode>General</c:formatCode>
                <c:ptCount val="45"/>
                <c:pt idx="0">
                  <c:v>0</c:v>
                </c:pt>
                <c:pt idx="1">
                  <c:v>-1.3473533359415167E-2</c:v>
                </c:pt>
                <c:pt idx="2">
                  <c:v>1.2403506691363073E-2</c:v>
                </c:pt>
                <c:pt idx="3">
                  <c:v>1.9187148055025926E-2</c:v>
                </c:pt>
                <c:pt idx="4">
                  <c:v>2.5563422188689448E-2</c:v>
                </c:pt>
                <c:pt idx="5">
                  <c:v>2.9951434226077777E-2</c:v>
                </c:pt>
                <c:pt idx="6">
                  <c:v>3.1773031738203714E-2</c:v>
                </c:pt>
                <c:pt idx="7">
                  <c:v>4.9562951492949585E-2</c:v>
                </c:pt>
                <c:pt idx="8">
                  <c:v>5.4420980390345652E-2</c:v>
                </c:pt>
                <c:pt idx="9">
                  <c:v>6.1247451421677868E-2</c:v>
                </c:pt>
                <c:pt idx="10">
                  <c:v>7.2808755237881023E-2</c:v>
                </c:pt>
                <c:pt idx="11">
                  <c:v>4.7927590692180222E-2</c:v>
                </c:pt>
                <c:pt idx="12">
                  <c:v>9.0237148375748075E-2</c:v>
                </c:pt>
                <c:pt idx="13">
                  <c:v>8.3664364344282025E-2</c:v>
                </c:pt>
                <c:pt idx="14">
                  <c:v>0.10573928059229044</c:v>
                </c:pt>
                <c:pt idx="15">
                  <c:v>7.7354385056126726E-2</c:v>
                </c:pt>
                <c:pt idx="16">
                  <c:v>7.4672594170869994E-2</c:v>
                </c:pt>
                <c:pt idx="17">
                  <c:v>0.12288505797139086</c:v>
                </c:pt>
                <c:pt idx="18">
                  <c:v>0.11392584579929982</c:v>
                </c:pt>
                <c:pt idx="19">
                  <c:v>0.1328820726456241</c:v>
                </c:pt>
                <c:pt idx="20">
                  <c:v>0.13632314391780664</c:v>
                </c:pt>
                <c:pt idx="21">
                  <c:v>0.12414095745359741</c:v>
                </c:pt>
                <c:pt idx="22">
                  <c:v>0.13070916536555147</c:v>
                </c:pt>
                <c:pt idx="23">
                  <c:v>0.14280316480886918</c:v>
                </c:pt>
                <c:pt idx="24">
                  <c:v>0.14796283758114806</c:v>
                </c:pt>
                <c:pt idx="25">
                  <c:v>0.14972851244097501</c:v>
                </c:pt>
                <c:pt idx="26">
                  <c:v>0.15854792699273756</c:v>
                </c:pt>
                <c:pt idx="27">
                  <c:v>0.16465882309373275</c:v>
                </c:pt>
                <c:pt idx="28">
                  <c:v>0.16955589769357093</c:v>
                </c:pt>
                <c:pt idx="29">
                  <c:v>0.15919956646384462</c:v>
                </c:pt>
                <c:pt idx="30">
                  <c:v>0.15764202923626944</c:v>
                </c:pt>
                <c:pt idx="31">
                  <c:v>0.19602471517684433</c:v>
                </c:pt>
                <c:pt idx="32">
                  <c:v>0.17277492718244022</c:v>
                </c:pt>
                <c:pt idx="33">
                  <c:v>0.20988227844275295</c:v>
                </c:pt>
                <c:pt idx="34">
                  <c:v>0.21703747318694744</c:v>
                </c:pt>
                <c:pt idx="35">
                  <c:v>0.22820913289472658</c:v>
                </c:pt>
                <c:pt idx="36">
                  <c:v>0.22961564233542939</c:v>
                </c:pt>
                <c:pt idx="37">
                  <c:v>0.20448758219298629</c:v>
                </c:pt>
                <c:pt idx="38">
                  <c:v>0.22817319905688399</c:v>
                </c:pt>
                <c:pt idx="39">
                  <c:v>0.23433655461299913</c:v>
                </c:pt>
                <c:pt idx="40">
                  <c:v>0.23353582638040354</c:v>
                </c:pt>
                <c:pt idx="41">
                  <c:v>0.24109050302629551</c:v>
                </c:pt>
                <c:pt idx="42">
                  <c:v>0.23947751357287414</c:v>
                </c:pt>
                <c:pt idx="43">
                  <c:v>0.25152676573759236</c:v>
                </c:pt>
                <c:pt idx="44">
                  <c:v>0.27669922611409536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623-454B-AA23-90CC319D06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6700640"/>
        <c:axId val="486709376"/>
      </c:scatterChart>
      <c:valAx>
        <c:axId val="4867006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9376"/>
        <c:crosses val="autoZero"/>
        <c:crossBetween val="midCat"/>
      </c:valAx>
      <c:valAx>
        <c:axId val="486709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06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.xml"/><Relationship Id="rId2" Type="http://schemas.openxmlformats.org/officeDocument/2006/relationships/chart" Target="../charts/chart1.xml"/><Relationship Id="rId1" Type="http://schemas.openxmlformats.org/officeDocument/2006/relationships/image" Target="../media/image1.png"/><Relationship Id="rId5" Type="http://schemas.openxmlformats.org/officeDocument/2006/relationships/chart" Target="../charts/chart4.xml"/><Relationship Id="rId4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493122</xdr:colOff>
      <xdr:row>12</xdr:row>
      <xdr:rowOff>39077</xdr:rowOff>
    </xdr:from>
    <xdr:to>
      <xdr:col>12</xdr:col>
      <xdr:colOff>497593</xdr:colOff>
      <xdr:row>21</xdr:row>
      <xdr:rowOff>133085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6BC16A3-80A5-4365-A806-CA38830F8D6D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37675" t="47321" r="37641" b="29335"/>
        <a:stretch/>
      </xdr:blipFill>
      <xdr:spPr>
        <a:xfrm>
          <a:off x="5895702" y="2538437"/>
          <a:ext cx="3258211" cy="1739928"/>
        </a:xfrm>
        <a:prstGeom prst="rect">
          <a:avLst/>
        </a:prstGeom>
      </xdr:spPr>
    </xdr:pic>
    <xdr:clientData/>
  </xdr:twoCellAnchor>
  <xdr:twoCellAnchor>
    <xdr:from>
      <xdr:col>18</xdr:col>
      <xdr:colOff>674076</xdr:colOff>
      <xdr:row>0</xdr:row>
      <xdr:rowOff>59595</xdr:rowOff>
    </xdr:from>
    <xdr:to>
      <xdr:col>24</xdr:col>
      <xdr:colOff>488461</xdr:colOff>
      <xdr:row>12</xdr:row>
      <xdr:rowOff>126024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4B60D75D-EE5C-42E5-957E-59FA617DA6B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13</xdr:col>
      <xdr:colOff>48845</xdr:colOff>
      <xdr:row>13</xdr:row>
      <xdr:rowOff>48847</xdr:rowOff>
    </xdr:from>
    <xdr:to>
      <xdr:col>18</xdr:col>
      <xdr:colOff>615460</xdr:colOff>
      <xdr:row>27</xdr:row>
      <xdr:rowOff>46893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10AACBA6-50DB-4190-B07B-8AD032AB8FE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18</xdr:col>
      <xdr:colOff>683845</xdr:colOff>
      <xdr:row>13</xdr:row>
      <xdr:rowOff>48848</xdr:rowOff>
    </xdr:from>
    <xdr:to>
      <xdr:col>24</xdr:col>
      <xdr:colOff>498230</xdr:colOff>
      <xdr:row>27</xdr:row>
      <xdr:rowOff>46894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178957CA-6B3E-4A81-B2EE-4B5241E3F5D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13</xdr:col>
      <xdr:colOff>39076</xdr:colOff>
      <xdr:row>0</xdr:row>
      <xdr:rowOff>58615</xdr:rowOff>
    </xdr:from>
    <xdr:to>
      <xdr:col>18</xdr:col>
      <xdr:colOff>605690</xdr:colOff>
      <xdr:row>12</xdr:row>
      <xdr:rowOff>125044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2BE0DB11-58D1-4074-B4AA-61F2FC7459C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217B4B-17BF-424B-89C7-F6CDA5BAB0FC}">
  <dimension ref="A1:U752"/>
  <sheetViews>
    <sheetView tabSelected="1" zoomScale="78" workbookViewId="0">
      <selection activeCell="J4" sqref="J4:M4"/>
    </sheetView>
  </sheetViews>
  <sheetFormatPr defaultColWidth="11" defaultRowHeight="14.4" x14ac:dyDescent="0.3"/>
  <cols>
    <col min="1" max="1" width="9.33203125" style="2" customWidth="1"/>
    <col min="2" max="2" width="11.88671875" customWidth="1"/>
    <col min="4" max="4" width="6.77734375" customWidth="1"/>
    <col min="6" max="6" width="6.77734375" customWidth="1"/>
    <col min="9" max="9" width="15.44140625" customWidth="1"/>
    <col min="10" max="13" width="10.6640625" customWidth="1"/>
  </cols>
  <sheetData>
    <row r="1" spans="1:21" ht="37.799999999999997" customHeight="1" x14ac:dyDescent="0.3">
      <c r="A1" s="1" t="s">
        <v>0</v>
      </c>
      <c r="B1" s="1" t="s">
        <v>15</v>
      </c>
      <c r="C1" s="1" t="s">
        <v>1</v>
      </c>
      <c r="D1" s="1" t="s">
        <v>13</v>
      </c>
      <c r="E1" s="1" t="s">
        <v>14</v>
      </c>
      <c r="F1" s="1" t="s">
        <v>3</v>
      </c>
      <c r="G1" s="1" t="s">
        <v>2</v>
      </c>
      <c r="H1" s="1" t="s">
        <v>4</v>
      </c>
      <c r="J1" s="4">
        <v>0.25</v>
      </c>
      <c r="K1" s="3">
        <v>0.5</v>
      </c>
      <c r="L1" s="4">
        <v>0.75</v>
      </c>
      <c r="M1" s="4">
        <v>0.9</v>
      </c>
      <c r="T1" s="7"/>
    </row>
    <row r="2" spans="1:21" x14ac:dyDescent="0.3">
      <c r="A2" s="1">
        <v>0</v>
      </c>
      <c r="B2" s="1">
        <v>0</v>
      </c>
      <c r="C2" s="1">
        <f>B2/$J$27</f>
        <v>0</v>
      </c>
      <c r="D2" s="1">
        <f>$J$28</f>
        <v>100</v>
      </c>
      <c r="E2" s="1">
        <f>D2-(F2*C2)</f>
        <v>100</v>
      </c>
      <c r="F2" s="1">
        <v>5</v>
      </c>
      <c r="G2" s="1">
        <f>F2-(F2*C2)</f>
        <v>5</v>
      </c>
      <c r="H2" s="1">
        <f>LN((F2*E2)/(D2*G2))</f>
        <v>0</v>
      </c>
      <c r="I2" s="14" t="s">
        <v>8</v>
      </c>
      <c r="J2" s="17">
        <f>(D2-(F2*0.25))</f>
        <v>98.75</v>
      </c>
      <c r="K2" s="17">
        <f>(D2-(F2*0.5))</f>
        <v>97.5</v>
      </c>
      <c r="L2" s="17">
        <f>(D2-(F2*0.75))</f>
        <v>96.25</v>
      </c>
      <c r="M2" s="17">
        <f>(D2-(F2*0.9))</f>
        <v>95.5</v>
      </c>
      <c r="T2" s="8"/>
      <c r="U2" s="5"/>
    </row>
    <row r="3" spans="1:21" ht="15" customHeight="1" x14ac:dyDescent="0.3">
      <c r="A3" s="2">
        <v>120</v>
      </c>
      <c r="B3">
        <v>-1.285995945199175E-2</v>
      </c>
      <c r="C3" s="15">
        <f t="shared" ref="C3:C66" si="0">B3/$J$27</f>
        <v>-1.4288843835546388E-2</v>
      </c>
      <c r="D3" s="15">
        <f t="shared" ref="D3:D66" si="1">$J$28</f>
        <v>100</v>
      </c>
      <c r="E3" s="2">
        <f>D3-(F3*C3)</f>
        <v>100.07144421917774</v>
      </c>
      <c r="F3" s="2">
        <v>5</v>
      </c>
      <c r="G3" s="2">
        <f>F3-(F3*C3)</f>
        <v>5.0714442191777316</v>
      </c>
      <c r="H3" s="2">
        <f>LN((F3*E3)/(D3*G3))</f>
        <v>-1.3473533359415167E-2</v>
      </c>
      <c r="I3" s="9" t="s">
        <v>7</v>
      </c>
      <c r="J3" s="18">
        <f>2.97*10^-5</f>
        <v>2.9700000000000004E-5</v>
      </c>
      <c r="K3" s="18">
        <f>2.74*10^-5</f>
        <v>2.7400000000000005E-5</v>
      </c>
      <c r="L3" s="18">
        <f>2.55*10^-5</f>
        <v>2.55E-5</v>
      </c>
      <c r="M3" s="18">
        <f>2.58*10^-5</f>
        <v>2.5800000000000004E-5</v>
      </c>
    </row>
    <row r="4" spans="1:21" x14ac:dyDescent="0.3">
      <c r="A4" s="2">
        <v>320</v>
      </c>
      <c r="B4">
        <v>1.1670544369594067E-2</v>
      </c>
      <c r="C4" s="15">
        <f t="shared" si="0"/>
        <v>1.2967271521771184E-2</v>
      </c>
      <c r="D4" s="15">
        <f t="shared" si="1"/>
        <v>100</v>
      </c>
      <c r="E4" s="2">
        <f t="shared" ref="E4:E67" si="2">D4-(F4*C4)</f>
        <v>99.935163642391146</v>
      </c>
      <c r="F4" s="2">
        <v>5</v>
      </c>
      <c r="G4" s="2">
        <f t="shared" ref="G4:G67" si="3">F4-(F4*C4)</f>
        <v>4.935163642391144</v>
      </c>
      <c r="H4" s="2">
        <f t="shared" ref="H4:H67" si="4">LN((F4*E4)/(D4*G4))</f>
        <v>1.2403506691363073E-2</v>
      </c>
      <c r="I4" s="10" t="s">
        <v>9</v>
      </c>
      <c r="J4" s="11">
        <f>J3/((D2*10^-9)-(F2*10^-9))</f>
        <v>312.63157894736844</v>
      </c>
      <c r="K4" s="11">
        <f>K3/((D2*10^-9)-(F2*10^-9))</f>
        <v>288.42105263157902</v>
      </c>
      <c r="L4" s="11">
        <f>L3/((D2*10^-9)-(F2*10^-9))</f>
        <v>268.42105263157896</v>
      </c>
      <c r="M4" s="11">
        <f>M3/((D2*10^-9)-(F2*10^-9))</f>
        <v>271.5789473684211</v>
      </c>
    </row>
    <row r="5" spans="1:21" x14ac:dyDescent="0.3">
      <c r="A5" s="2">
        <v>520</v>
      </c>
      <c r="B5">
        <v>1.7986032838383004E-2</v>
      </c>
      <c r="C5" s="15">
        <f t="shared" si="0"/>
        <v>1.998448093153667E-2</v>
      </c>
      <c r="D5" s="15">
        <f t="shared" si="1"/>
        <v>100</v>
      </c>
      <c r="E5" s="2">
        <f t="shared" si="2"/>
        <v>99.90007759534231</v>
      </c>
      <c r="F5" s="2">
        <v>5</v>
      </c>
      <c r="G5" s="2">
        <f t="shared" si="3"/>
        <v>4.9000775953423164</v>
      </c>
      <c r="H5" s="2">
        <f t="shared" si="4"/>
        <v>1.9187148055025926E-2</v>
      </c>
    </row>
    <row r="6" spans="1:21" x14ac:dyDescent="0.3">
      <c r="A6" s="2">
        <v>720</v>
      </c>
      <c r="B6">
        <v>2.3879331521351538E-2</v>
      </c>
      <c r="C6" s="15">
        <f t="shared" si="0"/>
        <v>2.6532590579279487E-2</v>
      </c>
      <c r="D6" s="15">
        <f t="shared" si="1"/>
        <v>100</v>
      </c>
      <c r="E6" s="2">
        <f t="shared" si="2"/>
        <v>99.867337047103604</v>
      </c>
      <c r="F6" s="2">
        <v>5</v>
      </c>
      <c r="G6" s="2">
        <f t="shared" si="3"/>
        <v>4.8673370471036028</v>
      </c>
      <c r="H6" s="2">
        <f t="shared" si="4"/>
        <v>2.5563422188689448E-2</v>
      </c>
      <c r="I6" s="12" t="s">
        <v>5</v>
      </c>
      <c r="J6" s="13">
        <f>AVERAGE(J4:M4)</f>
        <v>285.26315789473688</v>
      </c>
      <c r="K6" s="6" t="s">
        <v>6</v>
      </c>
    </row>
    <row r="7" spans="1:21" x14ac:dyDescent="0.3">
      <c r="A7" s="2">
        <v>920</v>
      </c>
      <c r="B7">
        <v>2.7910971014053484E-2</v>
      </c>
      <c r="C7" s="15">
        <f t="shared" si="0"/>
        <v>3.101219001561498E-2</v>
      </c>
      <c r="D7" s="15">
        <f t="shared" si="1"/>
        <v>100</v>
      </c>
      <c r="E7" s="2">
        <f t="shared" si="2"/>
        <v>99.844939049921919</v>
      </c>
      <c r="F7" s="2">
        <v>5</v>
      </c>
      <c r="G7" s="2">
        <f t="shared" si="3"/>
        <v>4.8449390499219254</v>
      </c>
      <c r="H7" s="2">
        <f t="shared" si="4"/>
        <v>2.9951434226077777E-2</v>
      </c>
    </row>
    <row r="8" spans="1:21" x14ac:dyDescent="0.3">
      <c r="A8" s="2">
        <v>1120</v>
      </c>
      <c r="B8">
        <v>2.9578908986887618E-2</v>
      </c>
      <c r="C8" s="15">
        <f t="shared" si="0"/>
        <v>3.2865454429875131E-2</v>
      </c>
      <c r="D8" s="15">
        <f t="shared" si="1"/>
        <v>100</v>
      </c>
      <c r="E8" s="2">
        <f t="shared" si="2"/>
        <v>99.835672727850621</v>
      </c>
      <c r="F8" s="2">
        <v>5</v>
      </c>
      <c r="G8" s="2">
        <f t="shared" si="3"/>
        <v>4.835672727850624</v>
      </c>
      <c r="H8" s="2">
        <f t="shared" si="4"/>
        <v>3.1773031738203714E-2</v>
      </c>
    </row>
    <row r="9" spans="1:21" x14ac:dyDescent="0.3">
      <c r="A9" s="2">
        <v>1320</v>
      </c>
      <c r="B9">
        <v>4.5693475035381889E-2</v>
      </c>
      <c r="C9" s="15">
        <f t="shared" si="0"/>
        <v>5.0770527817090988E-2</v>
      </c>
      <c r="D9" s="15">
        <f t="shared" si="1"/>
        <v>100</v>
      </c>
      <c r="E9" s="2">
        <f t="shared" si="2"/>
        <v>99.746147360914549</v>
      </c>
      <c r="F9" s="2">
        <v>5</v>
      </c>
      <c r="G9" s="2">
        <f t="shared" si="3"/>
        <v>4.746147360914545</v>
      </c>
      <c r="H9" s="2">
        <f t="shared" si="4"/>
        <v>4.9562951492949585E-2</v>
      </c>
    </row>
    <row r="10" spans="1:21" x14ac:dyDescent="0.3">
      <c r="A10" s="2">
        <v>1520</v>
      </c>
      <c r="B10">
        <v>5.0039445043348244E-2</v>
      </c>
      <c r="C10" s="15">
        <f t="shared" si="0"/>
        <v>5.5599383381498044E-2</v>
      </c>
      <c r="D10" s="15">
        <f t="shared" si="1"/>
        <v>100</v>
      </c>
      <c r="E10" s="2">
        <f t="shared" si="2"/>
        <v>99.722003083092517</v>
      </c>
      <c r="F10" s="2">
        <v>5</v>
      </c>
      <c r="G10" s="2">
        <f t="shared" si="3"/>
        <v>4.7220030830925097</v>
      </c>
      <c r="H10" s="2">
        <f t="shared" si="4"/>
        <v>5.4420980390345652E-2</v>
      </c>
    </row>
    <row r="11" spans="1:21" x14ac:dyDescent="0.3">
      <c r="A11" s="2">
        <v>1720</v>
      </c>
      <c r="B11">
        <v>5.6107284344251052E-2</v>
      </c>
      <c r="C11" s="15">
        <f t="shared" si="0"/>
        <v>6.2341427049167834E-2</v>
      </c>
      <c r="D11" s="15">
        <f t="shared" si="1"/>
        <v>100</v>
      </c>
      <c r="E11" s="2">
        <f t="shared" si="2"/>
        <v>99.68829286475416</v>
      </c>
      <c r="F11" s="2">
        <v>5</v>
      </c>
      <c r="G11" s="2">
        <f t="shared" si="3"/>
        <v>4.6882928647541604</v>
      </c>
      <c r="H11" s="2">
        <f t="shared" si="4"/>
        <v>6.1247451421677868E-2</v>
      </c>
    </row>
    <row r="12" spans="1:21" x14ac:dyDescent="0.3">
      <c r="A12" s="2">
        <v>1920</v>
      </c>
      <c r="B12">
        <v>6.6280546285766365E-2</v>
      </c>
      <c r="C12" s="15">
        <f t="shared" si="0"/>
        <v>7.3645051428629288E-2</v>
      </c>
      <c r="D12" s="15">
        <f t="shared" si="1"/>
        <v>100</v>
      </c>
      <c r="E12" s="2">
        <f t="shared" si="2"/>
        <v>99.631774742856848</v>
      </c>
      <c r="F12" s="2">
        <v>5</v>
      </c>
      <c r="G12" s="2">
        <f t="shared" si="3"/>
        <v>4.6317747428568534</v>
      </c>
      <c r="H12" s="2">
        <f t="shared" si="4"/>
        <v>7.2808755237881023E-2</v>
      </c>
    </row>
    <row r="13" spans="1:21" x14ac:dyDescent="0.3">
      <c r="A13" s="2">
        <v>2120</v>
      </c>
      <c r="B13">
        <v>4.4225257158888913E-2</v>
      </c>
      <c r="C13" s="15">
        <f t="shared" si="0"/>
        <v>4.9139174620987679E-2</v>
      </c>
      <c r="D13" s="15">
        <f t="shared" si="1"/>
        <v>100</v>
      </c>
      <c r="E13" s="2">
        <f t="shared" si="2"/>
        <v>99.754304126895065</v>
      </c>
      <c r="F13" s="2">
        <v>5</v>
      </c>
      <c r="G13" s="2">
        <f t="shared" si="3"/>
        <v>4.7543041268950619</v>
      </c>
      <c r="H13" s="2">
        <f t="shared" si="4"/>
        <v>4.7927590692180222E-2</v>
      </c>
    </row>
    <row r="14" spans="1:21" x14ac:dyDescent="0.3">
      <c r="A14" s="2">
        <v>2320</v>
      </c>
      <c r="B14">
        <v>8.1374632678127529E-2</v>
      </c>
      <c r="C14" s="15">
        <f t="shared" si="0"/>
        <v>9.0416258531252805E-2</v>
      </c>
      <c r="D14" s="15">
        <f t="shared" si="1"/>
        <v>100</v>
      </c>
      <c r="E14" s="2">
        <f t="shared" si="2"/>
        <v>99.54791870734374</v>
      </c>
      <c r="F14" s="2">
        <v>5</v>
      </c>
      <c r="G14" s="2">
        <f t="shared" si="3"/>
        <v>4.5479187073437357</v>
      </c>
      <c r="H14" s="2">
        <f t="shared" si="4"/>
        <v>9.0237148375748075E-2</v>
      </c>
    </row>
    <row r="15" spans="1:21" x14ac:dyDescent="0.3">
      <c r="A15" s="2">
        <v>2520</v>
      </c>
      <c r="B15">
        <v>7.571604161298906E-2</v>
      </c>
      <c r="C15" s="15">
        <f t="shared" si="0"/>
        <v>8.4128935125543397E-2</v>
      </c>
      <c r="D15" s="15">
        <f t="shared" si="1"/>
        <v>100</v>
      </c>
      <c r="E15" s="2">
        <f t="shared" si="2"/>
        <v>99.579355324372287</v>
      </c>
      <c r="F15" s="2">
        <v>5</v>
      </c>
      <c r="G15" s="2">
        <f t="shared" si="3"/>
        <v>4.5793553243722833</v>
      </c>
      <c r="H15" s="2">
        <f t="shared" si="4"/>
        <v>8.3664364344282025E-2</v>
      </c>
    </row>
    <row r="16" spans="1:21" x14ac:dyDescent="0.3">
      <c r="A16" s="2">
        <v>2720</v>
      </c>
      <c r="B16">
        <v>9.456034563407352E-2</v>
      </c>
      <c r="C16" s="15">
        <f t="shared" si="0"/>
        <v>0.10506705070452613</v>
      </c>
      <c r="D16" s="15">
        <f t="shared" si="1"/>
        <v>100</v>
      </c>
      <c r="E16" s="2">
        <f t="shared" si="2"/>
        <v>99.474664746477373</v>
      </c>
      <c r="F16" s="2">
        <v>5</v>
      </c>
      <c r="G16" s="2">
        <f t="shared" si="3"/>
        <v>4.4746647464773694</v>
      </c>
      <c r="H16" s="2">
        <f t="shared" si="4"/>
        <v>0.10573928059229044</v>
      </c>
    </row>
    <row r="17" spans="1:11" x14ac:dyDescent="0.3">
      <c r="A17" s="2">
        <v>2920</v>
      </c>
      <c r="B17">
        <v>7.0245202581440069E-2</v>
      </c>
      <c r="C17" s="15">
        <f t="shared" si="0"/>
        <v>7.8050225090488964E-2</v>
      </c>
      <c r="D17" s="15">
        <f t="shared" si="1"/>
        <v>100</v>
      </c>
      <c r="E17" s="2">
        <f t="shared" si="2"/>
        <v>99.609748874547549</v>
      </c>
      <c r="F17" s="2">
        <v>5</v>
      </c>
      <c r="G17" s="2">
        <f t="shared" si="3"/>
        <v>4.609748874547555</v>
      </c>
      <c r="H17" s="2">
        <f t="shared" si="4"/>
        <v>7.7354385056126726E-2</v>
      </c>
    </row>
    <row r="18" spans="1:11" x14ac:dyDescent="0.3">
      <c r="A18" s="2">
        <v>3120</v>
      </c>
      <c r="B18">
        <v>6.7908561594226396E-2</v>
      </c>
      <c r="C18" s="15">
        <f t="shared" si="0"/>
        <v>7.5453957326918217E-2</v>
      </c>
      <c r="D18" s="15">
        <f t="shared" si="1"/>
        <v>100</v>
      </c>
      <c r="E18" s="2">
        <f t="shared" si="2"/>
        <v>99.622730213365415</v>
      </c>
      <c r="F18" s="2">
        <v>5</v>
      </c>
      <c r="G18" s="2">
        <f t="shared" si="3"/>
        <v>4.6227302133654087</v>
      </c>
      <c r="H18" s="2">
        <f t="shared" si="4"/>
        <v>7.4672594170869994E-2</v>
      </c>
    </row>
    <row r="19" spans="1:11" x14ac:dyDescent="0.3">
      <c r="A19" s="2">
        <v>3320</v>
      </c>
      <c r="B19">
        <v>0.10888597209407096</v>
      </c>
      <c r="C19" s="15">
        <f t="shared" si="0"/>
        <v>0.12098441343785661</v>
      </c>
      <c r="D19" s="15">
        <f t="shared" si="1"/>
        <v>100</v>
      </c>
      <c r="E19" s="2">
        <f t="shared" si="2"/>
        <v>99.395077932810722</v>
      </c>
      <c r="F19" s="2">
        <v>5</v>
      </c>
      <c r="G19" s="2">
        <f t="shared" si="3"/>
        <v>4.3950779328107172</v>
      </c>
      <c r="H19" s="2">
        <f t="shared" si="4"/>
        <v>0.12288505797139086</v>
      </c>
    </row>
    <row r="20" spans="1:11" x14ac:dyDescent="0.3">
      <c r="A20" s="2">
        <v>3520</v>
      </c>
      <c r="B20">
        <v>0.10143388438635337</v>
      </c>
      <c r="C20" s="15">
        <f t="shared" si="0"/>
        <v>0.11270431598483707</v>
      </c>
      <c r="D20" s="15">
        <f t="shared" si="1"/>
        <v>100</v>
      </c>
      <c r="E20" s="2">
        <f t="shared" si="2"/>
        <v>99.436478420075815</v>
      </c>
      <c r="F20" s="2">
        <v>5</v>
      </c>
      <c r="G20" s="2">
        <f t="shared" si="3"/>
        <v>4.4364784200758143</v>
      </c>
      <c r="H20" s="2">
        <f t="shared" si="4"/>
        <v>0.11392584579929982</v>
      </c>
    </row>
    <row r="21" spans="1:11" x14ac:dyDescent="0.3">
      <c r="A21" s="2">
        <v>3720</v>
      </c>
      <c r="B21">
        <v>0.11711563141548111</v>
      </c>
      <c r="C21" s="15">
        <f t="shared" si="0"/>
        <v>0.13012847935053456</v>
      </c>
      <c r="D21" s="15">
        <f t="shared" si="1"/>
        <v>100</v>
      </c>
      <c r="E21" s="2">
        <f t="shared" si="2"/>
        <v>99.349357603247327</v>
      </c>
      <c r="F21" s="2">
        <v>5</v>
      </c>
      <c r="G21" s="2">
        <f t="shared" si="3"/>
        <v>4.3493576032473271</v>
      </c>
      <c r="H21" s="2">
        <f t="shared" si="4"/>
        <v>0.1328820726456241</v>
      </c>
    </row>
    <row r="22" spans="1:11" x14ac:dyDescent="0.3">
      <c r="A22" s="2">
        <v>3920</v>
      </c>
      <c r="B22">
        <v>0.11992764520734223</v>
      </c>
      <c r="C22" s="15">
        <f t="shared" si="0"/>
        <v>0.13325293911926914</v>
      </c>
      <c r="D22" s="15">
        <f t="shared" si="1"/>
        <v>100</v>
      </c>
      <c r="E22" s="2">
        <f t="shared" si="2"/>
        <v>99.33373530440366</v>
      </c>
      <c r="F22" s="2">
        <v>5</v>
      </c>
      <c r="G22" s="2">
        <f t="shared" si="3"/>
        <v>4.3337353044036542</v>
      </c>
      <c r="H22" s="2">
        <f t="shared" si="4"/>
        <v>0.13632314391780664</v>
      </c>
    </row>
    <row r="23" spans="1:11" x14ac:dyDescent="0.3">
      <c r="A23" s="2">
        <v>4120</v>
      </c>
      <c r="B23">
        <v>0.10992478499944773</v>
      </c>
      <c r="C23" s="15">
        <f t="shared" si="0"/>
        <v>0.12213864999938637</v>
      </c>
      <c r="D23" s="15">
        <f t="shared" si="1"/>
        <v>100</v>
      </c>
      <c r="E23" s="2">
        <f t="shared" si="2"/>
        <v>99.389306750003072</v>
      </c>
      <c r="F23" s="2">
        <v>5</v>
      </c>
      <c r="G23" s="2">
        <f t="shared" si="3"/>
        <v>4.389306750003068</v>
      </c>
      <c r="H23" s="2">
        <f t="shared" si="4"/>
        <v>0.12414095745359741</v>
      </c>
    </row>
    <row r="24" spans="1:11" x14ac:dyDescent="0.3">
      <c r="A24" s="2">
        <v>4320</v>
      </c>
      <c r="B24">
        <v>0.11533450208860897</v>
      </c>
      <c r="C24" s="15">
        <f t="shared" si="0"/>
        <v>0.12814944676512108</v>
      </c>
      <c r="D24" s="15">
        <f t="shared" si="1"/>
        <v>100</v>
      </c>
      <c r="E24" s="2">
        <f t="shared" si="2"/>
        <v>99.359252766174393</v>
      </c>
      <c r="F24" s="2">
        <v>5</v>
      </c>
      <c r="G24" s="2">
        <f t="shared" si="3"/>
        <v>4.3592527661743947</v>
      </c>
      <c r="H24" s="2">
        <f t="shared" si="4"/>
        <v>0.13070916536555147</v>
      </c>
    </row>
    <row r="25" spans="1:11" x14ac:dyDescent="0.3">
      <c r="A25" s="2">
        <v>4520</v>
      </c>
      <c r="B25">
        <v>0.12519448549647433</v>
      </c>
      <c r="C25" s="15">
        <f t="shared" si="0"/>
        <v>0.13910498388497147</v>
      </c>
      <c r="D25" s="15">
        <f t="shared" si="1"/>
        <v>100</v>
      </c>
      <c r="E25" s="2">
        <f t="shared" si="2"/>
        <v>99.304475080575145</v>
      </c>
      <c r="F25" s="2">
        <v>5</v>
      </c>
      <c r="G25" s="2">
        <f t="shared" si="3"/>
        <v>4.3044750805751431</v>
      </c>
      <c r="H25" s="2">
        <f t="shared" si="4"/>
        <v>0.14280316480886918</v>
      </c>
    </row>
    <row r="26" spans="1:11" x14ac:dyDescent="0.3">
      <c r="A26" s="2">
        <v>4720</v>
      </c>
      <c r="B26">
        <v>0.12936163317501714</v>
      </c>
      <c r="C26" s="15">
        <f t="shared" si="0"/>
        <v>0.14373514797224127</v>
      </c>
      <c r="D26" s="15">
        <f t="shared" si="1"/>
        <v>100</v>
      </c>
      <c r="E26" s="2">
        <f t="shared" si="2"/>
        <v>99.281324260138788</v>
      </c>
      <c r="F26" s="2">
        <v>5</v>
      </c>
      <c r="G26" s="2">
        <f t="shared" si="3"/>
        <v>4.2813242601387937</v>
      </c>
      <c r="H26" s="2">
        <f t="shared" si="4"/>
        <v>0.14796283758114806</v>
      </c>
    </row>
    <row r="27" spans="1:11" x14ac:dyDescent="0.3">
      <c r="A27" s="2">
        <v>4920</v>
      </c>
      <c r="B27">
        <v>0.13078228428565877</v>
      </c>
      <c r="C27" s="15">
        <f t="shared" si="0"/>
        <v>0.14531364920628753</v>
      </c>
      <c r="D27" s="15">
        <f t="shared" si="1"/>
        <v>100</v>
      </c>
      <c r="E27" s="2">
        <f t="shared" si="2"/>
        <v>99.273431753968566</v>
      </c>
      <c r="F27" s="2">
        <v>5</v>
      </c>
      <c r="G27" s="2">
        <f t="shared" si="3"/>
        <v>4.2734317539685627</v>
      </c>
      <c r="H27" s="2">
        <f t="shared" si="4"/>
        <v>0.14972851244097501</v>
      </c>
      <c r="I27" s="14" t="s">
        <v>11</v>
      </c>
      <c r="J27" s="16">
        <v>0.9</v>
      </c>
    </row>
    <row r="28" spans="1:11" x14ac:dyDescent="0.3">
      <c r="A28" s="2">
        <v>5120</v>
      </c>
      <c r="B28">
        <v>0.13783754805704046</v>
      </c>
      <c r="C28" s="15">
        <f t="shared" si="0"/>
        <v>0.15315283117448938</v>
      </c>
      <c r="D28" s="15">
        <f t="shared" si="1"/>
        <v>100</v>
      </c>
      <c r="E28" s="2">
        <f t="shared" si="2"/>
        <v>99.234235844127554</v>
      </c>
      <c r="F28" s="2">
        <v>5</v>
      </c>
      <c r="G28" s="2">
        <f t="shared" si="3"/>
        <v>4.2342358441275527</v>
      </c>
      <c r="H28" s="2">
        <f t="shared" si="4"/>
        <v>0.15854792699273756</v>
      </c>
      <c r="I28" s="14" t="s">
        <v>10</v>
      </c>
      <c r="J28" s="16">
        <v>100</v>
      </c>
      <c r="K28" t="s">
        <v>12</v>
      </c>
    </row>
    <row r="29" spans="1:11" x14ac:dyDescent="0.3">
      <c r="A29" s="2">
        <v>5320</v>
      </c>
      <c r="B29">
        <v>0.14268648095150574</v>
      </c>
      <c r="C29" s="15">
        <f t="shared" si="0"/>
        <v>0.15854053439056193</v>
      </c>
      <c r="D29" s="15">
        <f t="shared" si="1"/>
        <v>100</v>
      </c>
      <c r="E29" s="2">
        <f t="shared" si="2"/>
        <v>99.20729732804719</v>
      </c>
      <c r="F29" s="2">
        <v>5</v>
      </c>
      <c r="G29" s="2">
        <f t="shared" si="3"/>
        <v>4.2072973280471899</v>
      </c>
      <c r="H29" s="2">
        <f t="shared" si="4"/>
        <v>0.16465882309373275</v>
      </c>
    </row>
    <row r="30" spans="1:11" x14ac:dyDescent="0.3">
      <c r="A30" s="2">
        <v>5520</v>
      </c>
      <c r="B30">
        <v>0.14654904364666899</v>
      </c>
      <c r="C30" s="15">
        <f t="shared" si="0"/>
        <v>0.1628322707185211</v>
      </c>
      <c r="D30" s="15">
        <f t="shared" si="1"/>
        <v>100</v>
      </c>
      <c r="E30" s="2">
        <f t="shared" si="2"/>
        <v>99.18583864640739</v>
      </c>
      <c r="F30" s="2">
        <v>5</v>
      </c>
      <c r="G30" s="2">
        <f t="shared" si="3"/>
        <v>4.1858386464073947</v>
      </c>
      <c r="H30" s="2">
        <f t="shared" si="4"/>
        <v>0.16955589769357093</v>
      </c>
    </row>
    <row r="31" spans="1:11" x14ac:dyDescent="0.3">
      <c r="A31" s="2">
        <v>5720</v>
      </c>
      <c r="B31">
        <v>0.13835615550895861</v>
      </c>
      <c r="C31" s="15">
        <f t="shared" si="0"/>
        <v>0.15372906167662068</v>
      </c>
      <c r="D31" s="15">
        <f t="shared" si="1"/>
        <v>100</v>
      </c>
      <c r="E31" s="2">
        <f t="shared" si="2"/>
        <v>99.2313546916169</v>
      </c>
      <c r="F31" s="2">
        <v>5</v>
      </c>
      <c r="G31" s="2">
        <f t="shared" si="3"/>
        <v>4.2313546916168967</v>
      </c>
      <c r="H31" s="2">
        <f t="shared" si="4"/>
        <v>0.15919956646384462</v>
      </c>
    </row>
    <row r="32" spans="1:11" x14ac:dyDescent="0.3">
      <c r="A32" s="2">
        <v>5920</v>
      </c>
      <c r="B32">
        <v>0.13711597729115976</v>
      </c>
      <c r="C32" s="15">
        <f t="shared" si="0"/>
        <v>0.1523510858790664</v>
      </c>
      <c r="D32" s="15">
        <f t="shared" si="1"/>
        <v>100</v>
      </c>
      <c r="E32" s="2">
        <f t="shared" si="2"/>
        <v>99.238244570604664</v>
      </c>
      <c r="F32" s="2">
        <v>5</v>
      </c>
      <c r="G32" s="2">
        <f t="shared" si="3"/>
        <v>4.2382445706046683</v>
      </c>
      <c r="H32" s="2">
        <f t="shared" si="4"/>
        <v>0.15764202923626944</v>
      </c>
    </row>
    <row r="33" spans="1:8" x14ac:dyDescent="0.3">
      <c r="A33" s="2">
        <v>6120</v>
      </c>
      <c r="B33">
        <v>0.16707394474434362</v>
      </c>
      <c r="C33" s="15">
        <f t="shared" si="0"/>
        <v>0.18563771638260401</v>
      </c>
      <c r="D33" s="15">
        <f t="shared" si="1"/>
        <v>100</v>
      </c>
      <c r="E33" s="2">
        <f t="shared" si="2"/>
        <v>99.07181141808698</v>
      </c>
      <c r="F33" s="2">
        <v>5</v>
      </c>
      <c r="G33" s="2">
        <f t="shared" si="3"/>
        <v>4.0718114180869804</v>
      </c>
      <c r="H33" s="2">
        <f t="shared" si="4"/>
        <v>0.19602471517684433</v>
      </c>
    </row>
    <row r="34" spans="1:8" x14ac:dyDescent="0.3">
      <c r="A34" s="2">
        <v>6320</v>
      </c>
      <c r="B34">
        <v>0.14907686103789916</v>
      </c>
      <c r="C34" s="15">
        <f t="shared" si="0"/>
        <v>0.16564095670877685</v>
      </c>
      <c r="D34" s="15">
        <f t="shared" si="1"/>
        <v>100</v>
      </c>
      <c r="E34" s="2">
        <f t="shared" si="2"/>
        <v>99.171795216456118</v>
      </c>
      <c r="F34" s="2">
        <v>5</v>
      </c>
      <c r="G34" s="2">
        <f t="shared" si="3"/>
        <v>4.1717952164561156</v>
      </c>
      <c r="H34" s="2">
        <f t="shared" si="4"/>
        <v>0.17277492718244022</v>
      </c>
    </row>
    <row r="35" spans="1:8" x14ac:dyDescent="0.3">
      <c r="A35" s="2">
        <v>6520</v>
      </c>
      <c r="B35">
        <v>0.17758658437980285</v>
      </c>
      <c r="C35" s="15">
        <f t="shared" si="0"/>
        <v>0.19731842708866981</v>
      </c>
      <c r="D35" s="15">
        <f t="shared" si="1"/>
        <v>100</v>
      </c>
      <c r="E35" s="2">
        <f t="shared" si="2"/>
        <v>99.013407864556655</v>
      </c>
      <c r="F35" s="2">
        <v>5</v>
      </c>
      <c r="G35" s="2">
        <f t="shared" si="3"/>
        <v>4.0134078645566511</v>
      </c>
      <c r="H35" s="2">
        <f t="shared" si="4"/>
        <v>0.20988227844275295</v>
      </c>
    </row>
    <row r="36" spans="1:8" x14ac:dyDescent="0.3">
      <c r="A36" s="2">
        <v>6720</v>
      </c>
      <c r="B36">
        <v>0.18295312065017774</v>
      </c>
      <c r="C36" s="15">
        <f t="shared" si="0"/>
        <v>0.20328124516686416</v>
      </c>
      <c r="D36" s="15">
        <f t="shared" si="1"/>
        <v>100</v>
      </c>
      <c r="E36" s="2">
        <f t="shared" si="2"/>
        <v>98.983593774165683</v>
      </c>
      <c r="F36" s="2">
        <v>5</v>
      </c>
      <c r="G36" s="2">
        <f t="shared" si="3"/>
        <v>3.9835937741656791</v>
      </c>
      <c r="H36" s="2">
        <f t="shared" si="4"/>
        <v>0.21703747318694744</v>
      </c>
    </row>
    <row r="37" spans="1:8" x14ac:dyDescent="0.3">
      <c r="A37" s="2">
        <v>6920</v>
      </c>
      <c r="B37">
        <v>0.19124931572693166</v>
      </c>
      <c r="C37" s="15">
        <f t="shared" si="0"/>
        <v>0.21249923969659074</v>
      </c>
      <c r="D37" s="15">
        <f t="shared" si="1"/>
        <v>100</v>
      </c>
      <c r="E37" s="2">
        <f t="shared" si="2"/>
        <v>98.937503801517053</v>
      </c>
      <c r="F37" s="2">
        <v>5</v>
      </c>
      <c r="G37" s="2">
        <f t="shared" si="3"/>
        <v>3.937503801517046</v>
      </c>
      <c r="H37" s="2">
        <f t="shared" si="4"/>
        <v>0.22820913289472658</v>
      </c>
    </row>
    <row r="38" spans="1:8" x14ac:dyDescent="0.3">
      <c r="A38" s="2">
        <v>7120</v>
      </c>
      <c r="B38">
        <v>0.19228670750908042</v>
      </c>
      <c r="C38" s="15">
        <f t="shared" si="0"/>
        <v>0.21365189723231157</v>
      </c>
      <c r="D38" s="15">
        <f t="shared" si="1"/>
        <v>100</v>
      </c>
      <c r="E38" s="2">
        <f t="shared" si="2"/>
        <v>98.931740513838449</v>
      </c>
      <c r="F38" s="2">
        <v>5</v>
      </c>
      <c r="G38" s="2">
        <f t="shared" si="3"/>
        <v>3.9317405138384425</v>
      </c>
      <c r="H38" s="2">
        <f t="shared" si="4"/>
        <v>0.22961564233542939</v>
      </c>
    </row>
    <row r="39" spans="1:8" x14ac:dyDescent="0.3">
      <c r="A39" s="2">
        <v>7320</v>
      </c>
      <c r="B39">
        <v>0.1735128338536247</v>
      </c>
      <c r="C39" s="15">
        <f t="shared" si="0"/>
        <v>0.19279203761513855</v>
      </c>
      <c r="D39" s="15">
        <f t="shared" si="1"/>
        <v>100</v>
      </c>
      <c r="E39" s="2">
        <f t="shared" si="2"/>
        <v>99.036039811924311</v>
      </c>
      <c r="F39" s="2">
        <v>5</v>
      </c>
      <c r="G39" s="2">
        <f t="shared" si="3"/>
        <v>4.0360398119243071</v>
      </c>
      <c r="H39" s="2">
        <f t="shared" si="4"/>
        <v>0.20448758219298629</v>
      </c>
    </row>
    <row r="40" spans="1:8" x14ac:dyDescent="0.3">
      <c r="A40" s="2">
        <v>7520</v>
      </c>
      <c r="B40">
        <v>0.19122279149063642</v>
      </c>
      <c r="C40" s="15">
        <f t="shared" si="0"/>
        <v>0.21246976832292935</v>
      </c>
      <c r="D40" s="15">
        <f t="shared" si="1"/>
        <v>100</v>
      </c>
      <c r="E40" s="2">
        <f t="shared" si="2"/>
        <v>98.93765115838535</v>
      </c>
      <c r="F40" s="2">
        <v>5</v>
      </c>
      <c r="G40" s="2">
        <f t="shared" si="3"/>
        <v>3.9376511583853535</v>
      </c>
      <c r="H40" s="2">
        <f t="shared" si="4"/>
        <v>0.22817319905688399</v>
      </c>
    </row>
    <row r="41" spans="1:8" x14ac:dyDescent="0.3">
      <c r="A41" s="2">
        <v>7720</v>
      </c>
      <c r="B41">
        <v>0.19575715879260708</v>
      </c>
      <c r="C41" s="15">
        <f t="shared" si="0"/>
        <v>0.21750795421400787</v>
      </c>
      <c r="D41" s="15">
        <f t="shared" si="1"/>
        <v>100</v>
      </c>
      <c r="E41" s="2">
        <f t="shared" si="2"/>
        <v>98.912460228929959</v>
      </c>
      <c r="F41" s="2">
        <v>5</v>
      </c>
      <c r="G41" s="2">
        <f t="shared" si="3"/>
        <v>3.9124602289299606</v>
      </c>
      <c r="H41" s="2">
        <f t="shared" si="4"/>
        <v>0.23433655461299913</v>
      </c>
    </row>
    <row r="42" spans="1:8" x14ac:dyDescent="0.3">
      <c r="A42" s="2">
        <v>7920</v>
      </c>
      <c r="B42">
        <v>0.19516977332644436</v>
      </c>
      <c r="C42" s="15">
        <f t="shared" si="0"/>
        <v>0.21685530369604927</v>
      </c>
      <c r="D42" s="15">
        <f t="shared" si="1"/>
        <v>100</v>
      </c>
      <c r="E42" s="2">
        <f t="shared" si="2"/>
        <v>98.915723481519748</v>
      </c>
      <c r="F42" s="2">
        <v>5</v>
      </c>
      <c r="G42" s="2">
        <f t="shared" si="3"/>
        <v>3.9157234815197537</v>
      </c>
      <c r="H42" s="2">
        <f t="shared" si="4"/>
        <v>0.23353582638040354</v>
      </c>
    </row>
    <row r="43" spans="1:8" x14ac:dyDescent="0.3">
      <c r="A43" s="2">
        <v>8120</v>
      </c>
      <c r="B43">
        <v>0.20069141193595344</v>
      </c>
      <c r="C43" s="15">
        <f t="shared" si="0"/>
        <v>0.22299045770661494</v>
      </c>
      <c r="D43" s="15">
        <f t="shared" si="1"/>
        <v>100</v>
      </c>
      <c r="E43" s="2">
        <f t="shared" si="2"/>
        <v>98.885047711466925</v>
      </c>
      <c r="F43" s="2">
        <v>5</v>
      </c>
      <c r="G43" s="2">
        <f t="shared" si="3"/>
        <v>3.8850477114669255</v>
      </c>
      <c r="H43" s="2">
        <f t="shared" si="4"/>
        <v>0.24109050302629551</v>
      </c>
    </row>
    <row r="44" spans="1:8" x14ac:dyDescent="0.3">
      <c r="A44" s="2">
        <v>8320</v>
      </c>
      <c r="B44">
        <v>0.19951628065593779</v>
      </c>
      <c r="C44" s="15">
        <f t="shared" si="0"/>
        <v>0.22168475628437531</v>
      </c>
      <c r="D44" s="15">
        <f t="shared" si="1"/>
        <v>100</v>
      </c>
      <c r="E44" s="2">
        <f t="shared" si="2"/>
        <v>98.891576218578123</v>
      </c>
      <c r="F44" s="2">
        <v>5</v>
      </c>
      <c r="G44" s="2">
        <f t="shared" si="3"/>
        <v>3.8915762185781233</v>
      </c>
      <c r="H44" s="2">
        <f t="shared" si="4"/>
        <v>0.23947751357287414</v>
      </c>
    </row>
    <row r="45" spans="1:8" x14ac:dyDescent="0.3">
      <c r="A45" s="2">
        <v>8520</v>
      </c>
      <c r="B45">
        <v>0.20824533054406397</v>
      </c>
      <c r="C45" s="15">
        <f t="shared" si="0"/>
        <v>0.23138370060451552</v>
      </c>
      <c r="D45" s="15">
        <f t="shared" si="1"/>
        <v>100</v>
      </c>
      <c r="E45" s="2">
        <f t="shared" si="2"/>
        <v>98.843081496977419</v>
      </c>
      <c r="F45" s="2">
        <v>5</v>
      </c>
      <c r="G45" s="2">
        <f t="shared" si="3"/>
        <v>3.8430814969774225</v>
      </c>
      <c r="H45" s="2">
        <f t="shared" si="4"/>
        <v>0.25152676573759236</v>
      </c>
    </row>
    <row r="46" spans="1:8" x14ac:dyDescent="0.3">
      <c r="A46" s="2">
        <v>8720</v>
      </c>
      <c r="B46">
        <v>0.22611881650317245</v>
      </c>
      <c r="C46" s="15">
        <f t="shared" si="0"/>
        <v>0.25124312944796939</v>
      </c>
      <c r="D46" s="15">
        <f t="shared" si="1"/>
        <v>100</v>
      </c>
      <c r="E46" s="2">
        <f t="shared" si="2"/>
        <v>98.743784352760159</v>
      </c>
      <c r="F46" s="2">
        <v>5</v>
      </c>
      <c r="G46" s="2">
        <f t="shared" si="3"/>
        <v>3.7437843527601533</v>
      </c>
      <c r="H46" s="2">
        <f t="shared" si="4"/>
        <v>0.27669922611409536</v>
      </c>
    </row>
    <row r="47" spans="1:8" x14ac:dyDescent="0.3">
      <c r="A47" s="2">
        <v>8920</v>
      </c>
      <c r="B47">
        <v>0.23577361765435159</v>
      </c>
      <c r="C47" s="15">
        <f t="shared" si="0"/>
        <v>0.26197068628261289</v>
      </c>
      <c r="D47" s="15">
        <f t="shared" si="1"/>
        <v>100</v>
      </c>
      <c r="E47" s="2">
        <f t="shared" si="2"/>
        <v>98.69014656858694</v>
      </c>
      <c r="F47" s="2">
        <v>5</v>
      </c>
      <c r="G47" s="2">
        <f t="shared" si="3"/>
        <v>3.6901465685869357</v>
      </c>
      <c r="H47" s="2">
        <f t="shared" si="4"/>
        <v>0.2905866580221787</v>
      </c>
    </row>
    <row r="48" spans="1:8" x14ac:dyDescent="0.3">
      <c r="A48" s="2">
        <v>9120</v>
      </c>
      <c r="B48">
        <v>0.21799371182697944</v>
      </c>
      <c r="C48" s="15">
        <f t="shared" si="0"/>
        <v>0.24221523536331047</v>
      </c>
      <c r="D48" s="15">
        <f t="shared" si="1"/>
        <v>100</v>
      </c>
      <c r="E48" s="2">
        <f t="shared" si="2"/>
        <v>98.788923823183453</v>
      </c>
      <c r="F48" s="2">
        <v>5</v>
      </c>
      <c r="G48" s="2">
        <f t="shared" si="3"/>
        <v>3.7889238231834477</v>
      </c>
      <c r="H48" s="2">
        <f t="shared" si="4"/>
        <v>0.26517119075677587</v>
      </c>
    </row>
    <row r="49" spans="1:8" x14ac:dyDescent="0.3">
      <c r="A49" s="2">
        <v>9320</v>
      </c>
      <c r="B49">
        <v>0.22676917135556759</v>
      </c>
      <c r="C49" s="15">
        <f t="shared" si="0"/>
        <v>0.25196574595063065</v>
      </c>
      <c r="D49" s="15">
        <f t="shared" si="1"/>
        <v>100</v>
      </c>
      <c r="E49" s="2">
        <f t="shared" si="2"/>
        <v>98.740171270246847</v>
      </c>
      <c r="F49" s="2">
        <v>5</v>
      </c>
      <c r="G49" s="2">
        <f t="shared" si="3"/>
        <v>3.7401712702468468</v>
      </c>
      <c r="H49" s="2">
        <f t="shared" si="4"/>
        <v>0.27762818927155175</v>
      </c>
    </row>
    <row r="50" spans="1:8" x14ac:dyDescent="0.3">
      <c r="A50" s="2">
        <v>9520</v>
      </c>
      <c r="B50">
        <v>0.2400593843346987</v>
      </c>
      <c r="C50" s="15">
        <f t="shared" si="0"/>
        <v>0.26673264926077633</v>
      </c>
      <c r="D50" s="15">
        <f t="shared" si="1"/>
        <v>100</v>
      </c>
      <c r="E50" s="2">
        <f t="shared" si="2"/>
        <v>98.666336753696115</v>
      </c>
      <c r="F50" s="2">
        <v>5</v>
      </c>
      <c r="G50" s="2">
        <f t="shared" si="3"/>
        <v>3.6663367536961182</v>
      </c>
      <c r="H50" s="2">
        <f t="shared" si="4"/>
        <v>0.29681854456637119</v>
      </c>
    </row>
    <row r="51" spans="1:8" x14ac:dyDescent="0.3">
      <c r="A51" s="2">
        <v>9720</v>
      </c>
      <c r="B51">
        <v>0.22943707454088433</v>
      </c>
      <c r="C51" s="15">
        <f t="shared" si="0"/>
        <v>0.25493008282320478</v>
      </c>
      <c r="D51" s="15">
        <f t="shared" si="1"/>
        <v>100</v>
      </c>
      <c r="E51" s="2">
        <f t="shared" si="2"/>
        <v>98.725349585883976</v>
      </c>
      <c r="F51" s="2">
        <v>5</v>
      </c>
      <c r="G51" s="2">
        <f t="shared" si="3"/>
        <v>3.725349585883976</v>
      </c>
      <c r="H51" s="2">
        <f t="shared" si="4"/>
        <v>0.28144877863164869</v>
      </c>
    </row>
    <row r="52" spans="1:8" x14ac:dyDescent="0.3">
      <c r="A52" s="2">
        <v>9920</v>
      </c>
      <c r="B52">
        <v>0.22901807479099329</v>
      </c>
      <c r="C52" s="15">
        <f t="shared" si="0"/>
        <v>0.2544645275455481</v>
      </c>
      <c r="D52" s="15">
        <f t="shared" si="1"/>
        <v>100</v>
      </c>
      <c r="E52" s="2">
        <f t="shared" si="2"/>
        <v>98.72767736227226</v>
      </c>
      <c r="F52" s="2">
        <v>5</v>
      </c>
      <c r="G52" s="2">
        <f t="shared" si="3"/>
        <v>3.7276773622722592</v>
      </c>
      <c r="H52" s="2">
        <f t="shared" si="4"/>
        <v>0.28084770402271581</v>
      </c>
    </row>
    <row r="53" spans="1:8" x14ac:dyDescent="0.3">
      <c r="A53" s="2">
        <v>10120</v>
      </c>
      <c r="B53">
        <v>0.2471960112976905</v>
      </c>
      <c r="C53" s="15">
        <f t="shared" si="0"/>
        <v>0.27466223477521168</v>
      </c>
      <c r="D53" s="15">
        <f t="shared" si="1"/>
        <v>100</v>
      </c>
      <c r="E53" s="2">
        <f t="shared" si="2"/>
        <v>98.626688826123939</v>
      </c>
      <c r="F53" s="2">
        <v>5</v>
      </c>
      <c r="G53" s="2">
        <f t="shared" si="3"/>
        <v>3.6266888261239414</v>
      </c>
      <c r="H53" s="2">
        <f t="shared" si="4"/>
        <v>0.30728956629223231</v>
      </c>
    </row>
    <row r="54" spans="1:8" x14ac:dyDescent="0.3">
      <c r="A54" s="2">
        <v>10320</v>
      </c>
      <c r="B54">
        <v>0.24942577835827406</v>
      </c>
      <c r="C54" s="15">
        <f t="shared" si="0"/>
        <v>0.27713975373141564</v>
      </c>
      <c r="D54" s="15">
        <f t="shared" si="1"/>
        <v>100</v>
      </c>
      <c r="E54" s="2">
        <f t="shared" si="2"/>
        <v>98.614301231342921</v>
      </c>
      <c r="F54" s="2">
        <v>5</v>
      </c>
      <c r="G54" s="2">
        <f t="shared" si="3"/>
        <v>3.6143012313429219</v>
      </c>
      <c r="H54" s="2">
        <f t="shared" si="4"/>
        <v>0.31058548052524038</v>
      </c>
    </row>
    <row r="55" spans="1:8" x14ac:dyDescent="0.3">
      <c r="A55" s="2">
        <v>10520</v>
      </c>
      <c r="B55">
        <v>0.25979604449938193</v>
      </c>
      <c r="C55" s="15">
        <f t="shared" si="0"/>
        <v>0.28866227166597991</v>
      </c>
      <c r="D55" s="15">
        <f t="shared" si="1"/>
        <v>100</v>
      </c>
      <c r="E55" s="2">
        <f t="shared" si="2"/>
        <v>98.556688641670107</v>
      </c>
      <c r="F55" s="2">
        <v>5</v>
      </c>
      <c r="G55" s="2">
        <f t="shared" si="3"/>
        <v>3.5566886416701005</v>
      </c>
      <c r="H55" s="2">
        <f t="shared" si="4"/>
        <v>0.32606967311577406</v>
      </c>
    </row>
    <row r="56" spans="1:8" x14ac:dyDescent="0.3">
      <c r="A56" s="2">
        <v>10720</v>
      </c>
      <c r="B56">
        <v>0.23849675729827582</v>
      </c>
      <c r="C56" s="15">
        <f t="shared" si="0"/>
        <v>0.26499639699808425</v>
      </c>
      <c r="D56" s="15">
        <f t="shared" si="1"/>
        <v>100</v>
      </c>
      <c r="E56" s="2">
        <f t="shared" si="2"/>
        <v>98.675018015009584</v>
      </c>
      <c r="F56" s="2">
        <v>5</v>
      </c>
      <c r="G56" s="2">
        <f t="shared" si="3"/>
        <v>3.675018015009579</v>
      </c>
      <c r="H56" s="2">
        <f t="shared" si="4"/>
        <v>0.29454149586783207</v>
      </c>
    </row>
    <row r="57" spans="1:8" x14ac:dyDescent="0.3">
      <c r="A57" s="2">
        <v>10920</v>
      </c>
      <c r="B57">
        <v>0.23935738844666463</v>
      </c>
      <c r="C57" s="15">
        <f t="shared" si="0"/>
        <v>0.26595265382962735</v>
      </c>
      <c r="D57" s="15">
        <f t="shared" si="1"/>
        <v>100</v>
      </c>
      <c r="E57" s="2">
        <f t="shared" si="2"/>
        <v>98.670236730851869</v>
      </c>
      <c r="F57" s="2">
        <v>5</v>
      </c>
      <c r="G57" s="2">
        <f t="shared" si="3"/>
        <v>3.6702367308518635</v>
      </c>
      <c r="H57" s="2">
        <f t="shared" si="4"/>
        <v>0.29579491022485216</v>
      </c>
    </row>
    <row r="58" spans="1:8" x14ac:dyDescent="0.3">
      <c r="A58" s="2">
        <v>11120</v>
      </c>
      <c r="B58">
        <v>0.25986342083172631</v>
      </c>
      <c r="C58" s="15">
        <f t="shared" si="0"/>
        <v>0.28873713425747366</v>
      </c>
      <c r="D58" s="15">
        <f t="shared" si="1"/>
        <v>100</v>
      </c>
      <c r="E58" s="2">
        <f t="shared" si="2"/>
        <v>98.556314328712631</v>
      </c>
      <c r="F58" s="2">
        <v>5</v>
      </c>
      <c r="G58" s="2">
        <f t="shared" si="3"/>
        <v>3.5563143287126318</v>
      </c>
      <c r="H58" s="2">
        <f t="shared" si="4"/>
        <v>0.3261711226818545</v>
      </c>
    </row>
    <row r="59" spans="1:8" x14ac:dyDescent="0.3">
      <c r="A59" s="2">
        <v>11320</v>
      </c>
      <c r="B59">
        <v>0.25275674621985739</v>
      </c>
      <c r="C59" s="15">
        <f t="shared" si="0"/>
        <v>0.28084082913317487</v>
      </c>
      <c r="D59" s="15">
        <f t="shared" si="1"/>
        <v>100</v>
      </c>
      <c r="E59" s="2">
        <f t="shared" si="2"/>
        <v>98.595795854334128</v>
      </c>
      <c r="F59" s="2">
        <v>5</v>
      </c>
      <c r="G59" s="2">
        <f t="shared" si="3"/>
        <v>3.5957958543341255</v>
      </c>
      <c r="H59" s="2">
        <f t="shared" si="4"/>
        <v>0.31553100396091255</v>
      </c>
    </row>
    <row r="60" spans="1:8" x14ac:dyDescent="0.3">
      <c r="A60" s="2">
        <v>11520</v>
      </c>
      <c r="B60">
        <v>0.26872851308893481</v>
      </c>
      <c r="C60" s="15">
        <f t="shared" si="0"/>
        <v>0.2985872367654831</v>
      </c>
      <c r="D60" s="15">
        <f t="shared" si="1"/>
        <v>100</v>
      </c>
      <c r="E60" s="2">
        <f t="shared" si="2"/>
        <v>98.50706381617259</v>
      </c>
      <c r="F60" s="2">
        <v>5</v>
      </c>
      <c r="G60" s="2">
        <f t="shared" si="3"/>
        <v>3.5070638161725842</v>
      </c>
      <c r="H60" s="2">
        <f t="shared" si="4"/>
        <v>0.33961681813145694</v>
      </c>
    </row>
    <row r="61" spans="1:8" x14ac:dyDescent="0.3">
      <c r="A61" s="2">
        <v>11720</v>
      </c>
      <c r="B61">
        <v>0.25868782309399463</v>
      </c>
      <c r="C61" s="15">
        <f t="shared" si="0"/>
        <v>0.28743091454888292</v>
      </c>
      <c r="D61" s="15">
        <f t="shared" si="1"/>
        <v>100</v>
      </c>
      <c r="E61" s="2">
        <f t="shared" si="2"/>
        <v>98.562845427255581</v>
      </c>
      <c r="F61" s="2">
        <v>5</v>
      </c>
      <c r="G61" s="2">
        <f t="shared" si="3"/>
        <v>3.5628454272555854</v>
      </c>
      <c r="H61" s="2">
        <f t="shared" si="4"/>
        <v>0.32440259288414208</v>
      </c>
    </row>
    <row r="62" spans="1:8" x14ac:dyDescent="0.3">
      <c r="A62" s="2">
        <v>11920</v>
      </c>
      <c r="B62">
        <v>0.27303000351577794</v>
      </c>
      <c r="C62" s="15">
        <f t="shared" si="0"/>
        <v>0.30336667057308658</v>
      </c>
      <c r="D62" s="15">
        <f t="shared" si="1"/>
        <v>100</v>
      </c>
      <c r="E62" s="2">
        <f t="shared" si="2"/>
        <v>98.483166647134567</v>
      </c>
      <c r="F62" s="2">
        <v>5</v>
      </c>
      <c r="G62" s="2">
        <f t="shared" si="3"/>
        <v>3.483166647134567</v>
      </c>
      <c r="H62" s="2">
        <f t="shared" si="4"/>
        <v>0.34621152693560375</v>
      </c>
    </row>
    <row r="63" spans="1:8" x14ac:dyDescent="0.3">
      <c r="A63" s="2">
        <v>12120</v>
      </c>
      <c r="B63">
        <v>0.27657065052812291</v>
      </c>
      <c r="C63" s="15">
        <f t="shared" si="0"/>
        <v>0.30730072280902543</v>
      </c>
      <c r="D63" s="15">
        <f t="shared" si="1"/>
        <v>100</v>
      </c>
      <c r="E63" s="2">
        <f t="shared" si="2"/>
        <v>98.463496385954869</v>
      </c>
      <c r="F63" s="2">
        <v>5</v>
      </c>
      <c r="G63" s="2">
        <f t="shared" si="3"/>
        <v>3.4634963859548726</v>
      </c>
      <c r="H63" s="2">
        <f t="shared" si="4"/>
        <v>0.35167501585648736</v>
      </c>
    </row>
    <row r="64" spans="1:8" x14ac:dyDescent="0.3">
      <c r="A64" s="2">
        <v>12320</v>
      </c>
      <c r="B64">
        <v>0.30251747302707471</v>
      </c>
      <c r="C64" s="15">
        <f t="shared" si="0"/>
        <v>0.33613052558563855</v>
      </c>
      <c r="D64" s="15">
        <f t="shared" si="1"/>
        <v>100</v>
      </c>
      <c r="E64" s="2">
        <f t="shared" si="2"/>
        <v>98.319347372071803</v>
      </c>
      <c r="F64" s="2">
        <v>5</v>
      </c>
      <c r="G64" s="2">
        <f t="shared" si="3"/>
        <v>3.3193473720718072</v>
      </c>
      <c r="H64" s="2">
        <f t="shared" si="4"/>
        <v>0.39272036495963675</v>
      </c>
    </row>
    <row r="65" spans="1:8" x14ac:dyDescent="0.3">
      <c r="A65" s="2">
        <v>12520</v>
      </c>
      <c r="B65">
        <v>0.2816490916766563</v>
      </c>
      <c r="C65" s="15">
        <f t="shared" si="0"/>
        <v>0.31294343519628476</v>
      </c>
      <c r="D65" s="15">
        <f t="shared" si="1"/>
        <v>100</v>
      </c>
      <c r="E65" s="2">
        <f t="shared" si="2"/>
        <v>98.435282824018572</v>
      </c>
      <c r="F65" s="2">
        <v>5</v>
      </c>
      <c r="G65" s="2">
        <f t="shared" si="3"/>
        <v>3.435282824018576</v>
      </c>
      <c r="H65" s="2">
        <f t="shared" si="4"/>
        <v>0.35956777327606709</v>
      </c>
    </row>
    <row r="66" spans="1:8" x14ac:dyDescent="0.3">
      <c r="A66" s="2">
        <v>12720</v>
      </c>
      <c r="B66">
        <v>0.29515295620856663</v>
      </c>
      <c r="C66" s="15">
        <f t="shared" si="0"/>
        <v>0.32794772912062958</v>
      </c>
      <c r="D66" s="15">
        <f t="shared" si="1"/>
        <v>100</v>
      </c>
      <c r="E66" s="2">
        <f t="shared" si="2"/>
        <v>98.360261354396854</v>
      </c>
      <c r="F66" s="2">
        <v>5</v>
      </c>
      <c r="G66" s="2">
        <f t="shared" si="3"/>
        <v>3.3602613543968518</v>
      </c>
      <c r="H66" s="2">
        <f t="shared" si="4"/>
        <v>0.3808858459144468</v>
      </c>
    </row>
    <row r="67" spans="1:8" x14ac:dyDescent="0.3">
      <c r="A67" s="2">
        <v>12920</v>
      </c>
      <c r="B67">
        <v>0.29343335970718304</v>
      </c>
      <c r="C67" s="15">
        <f t="shared" ref="C67:C130" si="5">B67/$J$27</f>
        <v>0.32603706634131446</v>
      </c>
      <c r="D67" s="15">
        <f t="shared" ref="D67:D130" si="6">$J$28</f>
        <v>100</v>
      </c>
      <c r="E67" s="2">
        <f t="shared" si="2"/>
        <v>98.369814668293429</v>
      </c>
      <c r="F67" s="2">
        <v>5</v>
      </c>
      <c r="G67" s="2">
        <f t="shared" si="3"/>
        <v>3.3698146682934276</v>
      </c>
      <c r="H67" s="2">
        <f t="shared" si="4"/>
        <v>0.37814397366186958</v>
      </c>
    </row>
    <row r="68" spans="1:8" x14ac:dyDescent="0.3">
      <c r="A68" s="2">
        <v>13120</v>
      </c>
      <c r="B68">
        <v>0.29930535128408187</v>
      </c>
      <c r="C68" s="15">
        <f t="shared" si="5"/>
        <v>0.33256150142675761</v>
      </c>
      <c r="D68" s="15">
        <f t="shared" si="6"/>
        <v>100</v>
      </c>
      <c r="E68" s="2">
        <f t="shared" ref="E68:E131" si="7">D68-(F68*C68)</f>
        <v>98.337192492866208</v>
      </c>
      <c r="F68" s="2">
        <v>5</v>
      </c>
      <c r="G68" s="2">
        <f t="shared" ref="G68:G131" si="8">F68-(F68*C68)</f>
        <v>3.3371924928662118</v>
      </c>
      <c r="H68" s="2">
        <f t="shared" ref="H68:H131" si="9">LN((F68*E68)/(D68*G68))</f>
        <v>0.38754015652522078</v>
      </c>
    </row>
    <row r="69" spans="1:8" x14ac:dyDescent="0.3">
      <c r="A69" s="2">
        <v>13320</v>
      </c>
      <c r="B69">
        <v>0.28631983035812048</v>
      </c>
      <c r="C69" s="15">
        <f t="shared" si="5"/>
        <v>0.31813314484235605</v>
      </c>
      <c r="D69" s="15">
        <f t="shared" si="6"/>
        <v>100</v>
      </c>
      <c r="E69" s="2">
        <f t="shared" si="7"/>
        <v>98.409334275788225</v>
      </c>
      <c r="F69" s="2">
        <v>5</v>
      </c>
      <c r="G69" s="2">
        <f t="shared" si="8"/>
        <v>3.4093342757882197</v>
      </c>
      <c r="H69" s="2">
        <f t="shared" si="9"/>
        <v>0.36688634133697651</v>
      </c>
    </row>
    <row r="70" spans="1:8" x14ac:dyDescent="0.3">
      <c r="A70" s="2">
        <v>13520</v>
      </c>
      <c r="B70">
        <v>0.29963586608699488</v>
      </c>
      <c r="C70" s="15">
        <f t="shared" si="5"/>
        <v>0.33292874009666096</v>
      </c>
      <c r="D70" s="15">
        <f t="shared" si="6"/>
        <v>100</v>
      </c>
      <c r="E70" s="2">
        <f t="shared" si="7"/>
        <v>98.33535629951669</v>
      </c>
      <c r="F70" s="2">
        <v>5</v>
      </c>
      <c r="G70" s="2">
        <f t="shared" si="8"/>
        <v>3.335356299516695</v>
      </c>
      <c r="H70" s="2">
        <f t="shared" si="9"/>
        <v>0.38807185634579383</v>
      </c>
    </row>
    <row r="71" spans="1:8" x14ac:dyDescent="0.3">
      <c r="A71" s="2">
        <v>13720</v>
      </c>
      <c r="B71">
        <v>0.30217709212992522</v>
      </c>
      <c r="C71" s="15">
        <f t="shared" si="5"/>
        <v>0.33575232458880577</v>
      </c>
      <c r="D71" s="15">
        <f t="shared" si="6"/>
        <v>100</v>
      </c>
      <c r="E71" s="2">
        <f t="shared" si="7"/>
        <v>98.321238377055977</v>
      </c>
      <c r="F71" s="2">
        <v>5</v>
      </c>
      <c r="G71" s="2">
        <f t="shared" si="8"/>
        <v>3.321238377055971</v>
      </c>
      <c r="H71" s="2">
        <f t="shared" si="9"/>
        <v>0.39217006848067465</v>
      </c>
    </row>
    <row r="72" spans="1:8" x14ac:dyDescent="0.3">
      <c r="A72" s="2">
        <v>13920</v>
      </c>
      <c r="B72">
        <v>0.30317468411682413</v>
      </c>
      <c r="C72" s="15">
        <f t="shared" si="5"/>
        <v>0.33686076012980459</v>
      </c>
      <c r="D72" s="15">
        <f t="shared" si="6"/>
        <v>100</v>
      </c>
      <c r="E72" s="2">
        <f t="shared" si="7"/>
        <v>98.315696199350981</v>
      </c>
      <c r="F72" s="2">
        <v>5</v>
      </c>
      <c r="G72" s="2">
        <f t="shared" si="8"/>
        <v>3.315696199350977</v>
      </c>
      <c r="H72" s="2">
        <f t="shared" si="9"/>
        <v>0.39378380087114251</v>
      </c>
    </row>
    <row r="73" spans="1:8" x14ac:dyDescent="0.3">
      <c r="A73" s="2">
        <v>14120</v>
      </c>
      <c r="B73">
        <v>0.32606589040824979</v>
      </c>
      <c r="C73" s="15">
        <f t="shared" si="5"/>
        <v>0.36229543378694423</v>
      </c>
      <c r="D73" s="15">
        <f t="shared" si="6"/>
        <v>100</v>
      </c>
      <c r="E73" s="2">
        <f t="shared" si="7"/>
        <v>98.188522831065285</v>
      </c>
      <c r="F73" s="2">
        <v>5</v>
      </c>
      <c r="G73" s="2">
        <f t="shared" si="8"/>
        <v>3.1885228310652787</v>
      </c>
      <c r="H73" s="2">
        <f t="shared" si="9"/>
        <v>0.43159931234027454</v>
      </c>
    </row>
    <row r="74" spans="1:8" x14ac:dyDescent="0.3">
      <c r="A74" s="2">
        <v>14320</v>
      </c>
      <c r="B74">
        <v>0.31612092088867411</v>
      </c>
      <c r="C74" s="15">
        <f t="shared" si="5"/>
        <v>0.35124546765408232</v>
      </c>
      <c r="D74" s="15">
        <f t="shared" si="6"/>
        <v>100</v>
      </c>
      <c r="E74" s="2">
        <f t="shared" si="7"/>
        <v>98.243772661729594</v>
      </c>
      <c r="F74" s="2">
        <v>5</v>
      </c>
      <c r="G74" s="2">
        <f t="shared" si="8"/>
        <v>3.2437726617295883</v>
      </c>
      <c r="H74" s="2">
        <f t="shared" si="9"/>
        <v>0.41498253842612798</v>
      </c>
    </row>
    <row r="75" spans="1:8" x14ac:dyDescent="0.3">
      <c r="A75" s="2">
        <v>14520</v>
      </c>
      <c r="B75">
        <v>0.31728257660072229</v>
      </c>
      <c r="C75" s="15">
        <f t="shared" si="5"/>
        <v>0.35253619622302473</v>
      </c>
      <c r="D75" s="15">
        <f t="shared" si="6"/>
        <v>100</v>
      </c>
      <c r="E75" s="2">
        <f t="shared" si="7"/>
        <v>98.237319018884875</v>
      </c>
      <c r="F75" s="2">
        <v>5</v>
      </c>
      <c r="G75" s="2">
        <f t="shared" si="8"/>
        <v>3.2373190188848762</v>
      </c>
      <c r="H75" s="2">
        <f t="shared" si="9"/>
        <v>0.41690837639487699</v>
      </c>
    </row>
    <row r="76" spans="1:8" x14ac:dyDescent="0.3">
      <c r="A76" s="2">
        <v>14720</v>
      </c>
      <c r="B76">
        <v>0.32080845827826643</v>
      </c>
      <c r="C76" s="15">
        <f t="shared" si="5"/>
        <v>0.35645384253140716</v>
      </c>
      <c r="D76" s="15">
        <f t="shared" si="6"/>
        <v>100</v>
      </c>
      <c r="E76" s="2">
        <f t="shared" si="7"/>
        <v>98.217730787342958</v>
      </c>
      <c r="F76" s="2">
        <v>5</v>
      </c>
      <c r="G76" s="2">
        <f t="shared" si="8"/>
        <v>3.2177307873429641</v>
      </c>
      <c r="H76" s="2">
        <f t="shared" si="9"/>
        <v>0.42277809673004574</v>
      </c>
    </row>
    <row r="77" spans="1:8" x14ac:dyDescent="0.3">
      <c r="A77" s="2">
        <v>14920</v>
      </c>
      <c r="B77">
        <v>0.31567098084199663</v>
      </c>
      <c r="C77" s="15">
        <f t="shared" si="5"/>
        <v>0.35074553426888516</v>
      </c>
      <c r="D77" s="15">
        <f t="shared" si="6"/>
        <v>100</v>
      </c>
      <c r="E77" s="2">
        <f t="shared" si="7"/>
        <v>98.246272328655579</v>
      </c>
      <c r="F77" s="2">
        <v>5</v>
      </c>
      <c r="G77" s="2">
        <f t="shared" si="8"/>
        <v>3.2462723286555741</v>
      </c>
      <c r="H77" s="2">
        <f t="shared" si="9"/>
        <v>0.41423767353713481</v>
      </c>
    </row>
    <row r="78" spans="1:8" x14ac:dyDescent="0.3">
      <c r="A78" s="2">
        <v>15120</v>
      </c>
      <c r="B78">
        <v>0.33159160728281722</v>
      </c>
      <c r="C78" s="15">
        <f t="shared" si="5"/>
        <v>0.36843511920313027</v>
      </c>
      <c r="D78" s="15">
        <f t="shared" si="6"/>
        <v>100</v>
      </c>
      <c r="E78" s="2">
        <f t="shared" si="7"/>
        <v>98.15782440398435</v>
      </c>
      <c r="F78" s="2">
        <v>5</v>
      </c>
      <c r="G78" s="2">
        <f t="shared" si="8"/>
        <v>3.1578244039843488</v>
      </c>
      <c r="H78" s="2">
        <f t="shared" si="9"/>
        <v>0.44096105209344344</v>
      </c>
    </row>
    <row r="79" spans="1:8" x14ac:dyDescent="0.3">
      <c r="A79" s="2">
        <v>15320</v>
      </c>
      <c r="B79">
        <v>0.32564689825583337</v>
      </c>
      <c r="C79" s="15">
        <f t="shared" si="5"/>
        <v>0.36182988695092594</v>
      </c>
      <c r="D79" s="15">
        <f t="shared" si="6"/>
        <v>100</v>
      </c>
      <c r="E79" s="2">
        <f t="shared" si="7"/>
        <v>98.19085056524537</v>
      </c>
      <c r="F79" s="2">
        <v>5</v>
      </c>
      <c r="G79" s="2">
        <f t="shared" si="8"/>
        <v>3.1908505652453703</v>
      </c>
      <c r="H79" s="2">
        <f t="shared" si="9"/>
        <v>0.43089324990320521</v>
      </c>
    </row>
    <row r="80" spans="1:8" x14ac:dyDescent="0.3">
      <c r="A80" s="2">
        <v>15520</v>
      </c>
      <c r="B80">
        <v>0.33397733009040431</v>
      </c>
      <c r="C80" s="15">
        <f t="shared" si="5"/>
        <v>0.37108592232267146</v>
      </c>
      <c r="D80" s="15">
        <f t="shared" si="6"/>
        <v>100</v>
      </c>
      <c r="E80" s="2">
        <f t="shared" si="7"/>
        <v>98.14457038838664</v>
      </c>
      <c r="F80" s="2">
        <v>5</v>
      </c>
      <c r="G80" s="2">
        <f t="shared" si="8"/>
        <v>3.1445703883866427</v>
      </c>
      <c r="H80" s="2">
        <f t="shared" si="9"/>
        <v>0.44503204675621971</v>
      </c>
    </row>
    <row r="81" spans="1:8" x14ac:dyDescent="0.3">
      <c r="A81" s="2">
        <v>15720</v>
      </c>
      <c r="B81">
        <v>0.34508661867370682</v>
      </c>
      <c r="C81" s="15">
        <f t="shared" si="5"/>
        <v>0.38342957630411867</v>
      </c>
      <c r="D81" s="15">
        <f t="shared" si="6"/>
        <v>100</v>
      </c>
      <c r="E81" s="2">
        <f t="shared" si="7"/>
        <v>98.082852118479408</v>
      </c>
      <c r="F81" s="2">
        <v>5</v>
      </c>
      <c r="G81" s="2">
        <f t="shared" si="8"/>
        <v>3.0828521184794067</v>
      </c>
      <c r="H81" s="2">
        <f t="shared" si="9"/>
        <v>0.46422509672879342</v>
      </c>
    </row>
    <row r="82" spans="1:8" x14ac:dyDescent="0.3">
      <c r="A82" s="2">
        <v>15920</v>
      </c>
      <c r="B82">
        <v>0.35590309104572038</v>
      </c>
      <c r="C82" s="15">
        <f t="shared" si="5"/>
        <v>0.3954478789396893</v>
      </c>
      <c r="D82" s="15">
        <f t="shared" si="6"/>
        <v>100</v>
      </c>
      <c r="E82" s="2">
        <f t="shared" si="7"/>
        <v>98.022760605301556</v>
      </c>
      <c r="F82" s="2">
        <v>5</v>
      </c>
      <c r="G82" s="2">
        <f t="shared" si="8"/>
        <v>3.0227606053015537</v>
      </c>
      <c r="H82" s="2">
        <f t="shared" si="9"/>
        <v>0.48329690766448152</v>
      </c>
    </row>
    <row r="83" spans="1:8" x14ac:dyDescent="0.3">
      <c r="A83" s="2">
        <v>16120</v>
      </c>
      <c r="B83">
        <v>0.34695091988585397</v>
      </c>
      <c r="C83" s="15">
        <f t="shared" si="5"/>
        <v>0.38550102209539328</v>
      </c>
      <c r="D83" s="15">
        <f t="shared" si="6"/>
        <v>100</v>
      </c>
      <c r="E83" s="2">
        <f t="shared" si="7"/>
        <v>98.072494889523028</v>
      </c>
      <c r="F83" s="2">
        <v>5</v>
      </c>
      <c r="G83" s="2">
        <f t="shared" si="8"/>
        <v>3.0724948895230337</v>
      </c>
      <c r="H83" s="2">
        <f t="shared" si="9"/>
        <v>0.46748477625099311</v>
      </c>
    </row>
    <row r="84" spans="1:8" x14ac:dyDescent="0.3">
      <c r="A84" s="2">
        <v>16320</v>
      </c>
      <c r="B84">
        <v>0.34731783579239095</v>
      </c>
      <c r="C84" s="15">
        <f t="shared" si="5"/>
        <v>0.38590870643598996</v>
      </c>
      <c r="D84" s="15">
        <f t="shared" si="6"/>
        <v>100</v>
      </c>
      <c r="E84" s="2">
        <f t="shared" si="7"/>
        <v>98.070456467820051</v>
      </c>
      <c r="F84" s="2">
        <v>5</v>
      </c>
      <c r="G84" s="2">
        <f t="shared" si="8"/>
        <v>3.0704564678200503</v>
      </c>
      <c r="H84" s="2">
        <f t="shared" si="9"/>
        <v>0.46812765321696759</v>
      </c>
    </row>
    <row r="85" spans="1:8" x14ac:dyDescent="0.3">
      <c r="A85" s="2">
        <v>16520</v>
      </c>
      <c r="B85">
        <v>0.36936073496994676</v>
      </c>
      <c r="C85" s="15">
        <f t="shared" si="5"/>
        <v>0.41040081663327416</v>
      </c>
      <c r="D85" s="15">
        <f t="shared" si="6"/>
        <v>100</v>
      </c>
      <c r="E85" s="2">
        <f t="shared" si="7"/>
        <v>97.947995916833634</v>
      </c>
      <c r="F85" s="2">
        <v>5</v>
      </c>
      <c r="G85" s="2">
        <f t="shared" si="8"/>
        <v>2.9479959168336292</v>
      </c>
      <c r="H85" s="2">
        <f t="shared" si="9"/>
        <v>0.5075788210971931</v>
      </c>
    </row>
    <row r="86" spans="1:8" x14ac:dyDescent="0.3">
      <c r="A86" s="2">
        <v>16720</v>
      </c>
      <c r="B86">
        <v>0.37212101035412787</v>
      </c>
      <c r="C86" s="15">
        <f t="shared" si="5"/>
        <v>0.41346778928236427</v>
      </c>
      <c r="D86" s="15">
        <f t="shared" si="6"/>
        <v>100</v>
      </c>
      <c r="E86" s="2">
        <f t="shared" si="7"/>
        <v>97.932661053588177</v>
      </c>
      <c r="F86" s="2">
        <v>5</v>
      </c>
      <c r="G86" s="2">
        <f t="shared" si="8"/>
        <v>2.9326610535881787</v>
      </c>
      <c r="H86" s="2">
        <f t="shared" si="9"/>
        <v>0.51263761655476747</v>
      </c>
    </row>
    <row r="87" spans="1:8" x14ac:dyDescent="0.3">
      <c r="A87" s="2">
        <v>16920</v>
      </c>
      <c r="B87">
        <v>0.35224218544551761</v>
      </c>
      <c r="C87" s="15">
        <f t="shared" si="5"/>
        <v>0.39138020605057511</v>
      </c>
      <c r="D87" s="15">
        <f t="shared" si="6"/>
        <v>100</v>
      </c>
      <c r="E87" s="2">
        <f t="shared" si="7"/>
        <v>98.04309896974712</v>
      </c>
      <c r="F87" s="2">
        <v>5</v>
      </c>
      <c r="G87" s="2">
        <f t="shared" si="8"/>
        <v>3.0430989697471245</v>
      </c>
      <c r="H87" s="2">
        <f t="shared" si="9"/>
        <v>0.4767984997168857</v>
      </c>
    </row>
    <row r="88" spans="1:8" x14ac:dyDescent="0.3">
      <c r="A88" s="2">
        <v>17120</v>
      </c>
      <c r="B88">
        <v>0.38452701522851973</v>
      </c>
      <c r="C88" s="15">
        <f t="shared" si="5"/>
        <v>0.42725223914279969</v>
      </c>
      <c r="D88" s="15">
        <f t="shared" si="6"/>
        <v>100</v>
      </c>
      <c r="E88" s="2">
        <f t="shared" si="7"/>
        <v>97.863738804286001</v>
      </c>
      <c r="F88" s="2">
        <v>5</v>
      </c>
      <c r="G88" s="2">
        <f t="shared" si="8"/>
        <v>2.8637388042860015</v>
      </c>
      <c r="H88" s="2">
        <f t="shared" si="9"/>
        <v>0.53571577190215192</v>
      </c>
    </row>
    <row r="89" spans="1:8" x14ac:dyDescent="0.3">
      <c r="A89" s="2">
        <v>17320</v>
      </c>
      <c r="B89">
        <v>0.35388235936746087</v>
      </c>
      <c r="C89" s="15">
        <f t="shared" si="5"/>
        <v>0.39320262151940094</v>
      </c>
      <c r="D89" s="15">
        <f t="shared" si="6"/>
        <v>100</v>
      </c>
      <c r="E89" s="2">
        <f t="shared" si="7"/>
        <v>98.033986892402993</v>
      </c>
      <c r="F89" s="2">
        <v>5</v>
      </c>
      <c r="G89" s="2">
        <f t="shared" si="8"/>
        <v>3.0339868924029956</v>
      </c>
      <c r="H89" s="2">
        <f t="shared" si="9"/>
        <v>0.4797043893374538</v>
      </c>
    </row>
    <row r="90" spans="1:8" x14ac:dyDescent="0.3">
      <c r="A90" s="2">
        <v>17520</v>
      </c>
      <c r="B90">
        <v>0.35304892922728554</v>
      </c>
      <c r="C90" s="15">
        <f t="shared" si="5"/>
        <v>0.39227658803031723</v>
      </c>
      <c r="D90" s="15">
        <f t="shared" si="6"/>
        <v>100</v>
      </c>
      <c r="E90" s="2">
        <f t="shared" si="7"/>
        <v>98.03861705984842</v>
      </c>
      <c r="F90" s="2">
        <v>5</v>
      </c>
      <c r="G90" s="2">
        <f t="shared" si="8"/>
        <v>3.0386170598484137</v>
      </c>
      <c r="H90" s="2">
        <f t="shared" si="9"/>
        <v>0.47822668174015437</v>
      </c>
    </row>
    <row r="91" spans="1:8" x14ac:dyDescent="0.3">
      <c r="A91" s="2">
        <v>17720</v>
      </c>
      <c r="B91">
        <v>0.382016348773842</v>
      </c>
      <c r="C91" s="15">
        <f t="shared" si="5"/>
        <v>0.4244626097487133</v>
      </c>
      <c r="D91" s="15">
        <f t="shared" si="6"/>
        <v>100</v>
      </c>
      <c r="E91" s="2">
        <f t="shared" si="7"/>
        <v>97.877686951256436</v>
      </c>
      <c r="F91" s="2">
        <v>5</v>
      </c>
      <c r="G91" s="2">
        <f t="shared" si="8"/>
        <v>2.8776869512564334</v>
      </c>
      <c r="H91" s="2">
        <f t="shared" si="9"/>
        <v>0.53099950373481331</v>
      </c>
    </row>
    <row r="92" spans="1:8" x14ac:dyDescent="0.3">
      <c r="A92" s="2">
        <v>17920</v>
      </c>
      <c r="B92">
        <v>0.37855576838752858</v>
      </c>
      <c r="C92" s="15">
        <f t="shared" si="5"/>
        <v>0.42061752043058731</v>
      </c>
      <c r="D92" s="15">
        <f t="shared" si="6"/>
        <v>100</v>
      </c>
      <c r="E92" s="2">
        <f t="shared" si="7"/>
        <v>97.896912397847061</v>
      </c>
      <c r="F92" s="2">
        <v>5</v>
      </c>
      <c r="G92" s="2">
        <f t="shared" si="8"/>
        <v>2.8969123978470632</v>
      </c>
      <c r="H92" s="2">
        <f t="shared" si="9"/>
        <v>0.52453725774932447</v>
      </c>
    </row>
    <row r="93" spans="1:8" x14ac:dyDescent="0.3">
      <c r="A93" s="2">
        <v>18120</v>
      </c>
      <c r="B93">
        <v>0.391580343463447</v>
      </c>
      <c r="C93" s="15">
        <f t="shared" si="5"/>
        <v>0.43508927051494112</v>
      </c>
      <c r="D93" s="15">
        <f t="shared" si="6"/>
        <v>100</v>
      </c>
      <c r="E93" s="2">
        <f t="shared" si="7"/>
        <v>97.82455364742529</v>
      </c>
      <c r="F93" s="2">
        <v>5</v>
      </c>
      <c r="G93" s="2">
        <f t="shared" si="8"/>
        <v>2.8245536474252946</v>
      </c>
      <c r="H93" s="2">
        <f t="shared" si="9"/>
        <v>0.54909298056262501</v>
      </c>
    </row>
    <row r="94" spans="1:8" x14ac:dyDescent="0.3">
      <c r="A94" s="2">
        <v>18320</v>
      </c>
      <c r="B94">
        <v>0.36762066259572274</v>
      </c>
      <c r="C94" s="15">
        <f t="shared" si="5"/>
        <v>0.40846740288413635</v>
      </c>
      <c r="D94" s="15">
        <f t="shared" si="6"/>
        <v>100</v>
      </c>
      <c r="E94" s="2">
        <f t="shared" si="7"/>
        <v>97.957662985579319</v>
      </c>
      <c r="F94" s="2">
        <v>5</v>
      </c>
      <c r="G94" s="2">
        <f t="shared" si="8"/>
        <v>2.9576629855793182</v>
      </c>
      <c r="H94" s="2">
        <f t="shared" si="9"/>
        <v>0.50440367682936449</v>
      </c>
    </row>
    <row r="95" spans="1:8" x14ac:dyDescent="0.3">
      <c r="A95" s="2">
        <v>18520</v>
      </c>
      <c r="B95">
        <v>0.3680801298192603</v>
      </c>
      <c r="C95" s="15">
        <f t="shared" si="5"/>
        <v>0.40897792202140032</v>
      </c>
      <c r="D95" s="15">
        <f t="shared" si="6"/>
        <v>100</v>
      </c>
      <c r="E95" s="2">
        <f t="shared" si="7"/>
        <v>97.955110389892994</v>
      </c>
      <c r="F95" s="2">
        <v>5</v>
      </c>
      <c r="G95" s="2">
        <f t="shared" si="8"/>
        <v>2.9551103898929982</v>
      </c>
      <c r="H95" s="2">
        <f t="shared" si="9"/>
        <v>0.50524103578423085</v>
      </c>
    </row>
    <row r="96" spans="1:8" x14ac:dyDescent="0.3">
      <c r="A96" s="2">
        <v>18720</v>
      </c>
      <c r="B96">
        <v>0.37834445106170062</v>
      </c>
      <c r="C96" s="15">
        <f t="shared" si="5"/>
        <v>0.42038272340188954</v>
      </c>
      <c r="D96" s="15">
        <f t="shared" si="6"/>
        <v>100</v>
      </c>
      <c r="E96" s="2">
        <f t="shared" si="7"/>
        <v>97.898086382990556</v>
      </c>
      <c r="F96" s="2">
        <v>5</v>
      </c>
      <c r="G96" s="2">
        <f t="shared" si="8"/>
        <v>2.8980863829905523</v>
      </c>
      <c r="H96" s="2">
        <f t="shared" si="9"/>
        <v>0.52414407789222761</v>
      </c>
    </row>
    <row r="97" spans="1:8" x14ac:dyDescent="0.3">
      <c r="A97" s="2">
        <v>18920</v>
      </c>
      <c r="B97">
        <v>0.38946794770969623</v>
      </c>
      <c r="C97" s="15">
        <f t="shared" si="5"/>
        <v>0.43274216412188471</v>
      </c>
      <c r="D97" s="15">
        <f t="shared" si="6"/>
        <v>100</v>
      </c>
      <c r="E97" s="2">
        <f t="shared" si="7"/>
        <v>97.836289179390576</v>
      </c>
      <c r="F97" s="2">
        <v>5</v>
      </c>
      <c r="G97" s="2">
        <f t="shared" si="8"/>
        <v>2.8362891793905765</v>
      </c>
      <c r="H97" s="2">
        <f t="shared" si="9"/>
        <v>0.5450667188502708</v>
      </c>
    </row>
    <row r="98" spans="1:8" x14ac:dyDescent="0.3">
      <c r="A98" s="2">
        <v>19120</v>
      </c>
      <c r="B98">
        <v>0.39065548600448807</v>
      </c>
      <c r="C98" s="15">
        <f t="shared" si="5"/>
        <v>0.43406165111609785</v>
      </c>
      <c r="D98" s="15">
        <f t="shared" si="6"/>
        <v>100</v>
      </c>
      <c r="E98" s="2">
        <f t="shared" si="7"/>
        <v>97.829691744419506</v>
      </c>
      <c r="F98" s="2">
        <v>5</v>
      </c>
      <c r="G98" s="2">
        <f t="shared" si="8"/>
        <v>2.8296917444195109</v>
      </c>
      <c r="H98" s="2">
        <f t="shared" si="9"/>
        <v>0.54732807249029158</v>
      </c>
    </row>
    <row r="99" spans="1:8" x14ac:dyDescent="0.3">
      <c r="A99" s="2">
        <v>19320</v>
      </c>
      <c r="B99">
        <v>0.38404661460943407</v>
      </c>
      <c r="C99" s="15">
        <f t="shared" si="5"/>
        <v>0.42671846067714897</v>
      </c>
      <c r="D99" s="15">
        <f t="shared" si="6"/>
        <v>100</v>
      </c>
      <c r="E99" s="2">
        <f t="shared" si="7"/>
        <v>97.86640769661426</v>
      </c>
      <c r="F99" s="2">
        <v>5</v>
      </c>
      <c r="G99" s="2">
        <f t="shared" si="8"/>
        <v>2.8664076966142553</v>
      </c>
      <c r="H99" s="2">
        <f t="shared" si="9"/>
        <v>0.53481151624277901</v>
      </c>
    </row>
    <row r="100" spans="1:8" x14ac:dyDescent="0.3">
      <c r="A100" s="2">
        <v>19520</v>
      </c>
      <c r="B100">
        <v>0.39501319847158722</v>
      </c>
      <c r="C100" s="15">
        <f t="shared" si="5"/>
        <v>0.43890355385731911</v>
      </c>
      <c r="D100" s="15">
        <f t="shared" si="6"/>
        <v>100</v>
      </c>
      <c r="E100" s="2">
        <f t="shared" si="7"/>
        <v>97.805482230713409</v>
      </c>
      <c r="F100" s="2">
        <v>5</v>
      </c>
      <c r="G100" s="2">
        <f t="shared" si="8"/>
        <v>2.8054822307134044</v>
      </c>
      <c r="H100" s="2">
        <f t="shared" si="9"/>
        <v>0.55567291498818761</v>
      </c>
    </row>
    <row r="101" spans="1:8" x14ac:dyDescent="0.3">
      <c r="A101" s="2">
        <v>19720</v>
      </c>
      <c r="B101">
        <v>0.38813449505452929</v>
      </c>
      <c r="C101" s="15">
        <f t="shared" si="5"/>
        <v>0.43126055006058811</v>
      </c>
      <c r="D101" s="15">
        <f t="shared" si="6"/>
        <v>100</v>
      </c>
      <c r="E101" s="2">
        <f t="shared" si="7"/>
        <v>97.843697249697058</v>
      </c>
      <c r="F101" s="2">
        <v>5</v>
      </c>
      <c r="G101" s="2">
        <f t="shared" si="8"/>
        <v>2.8436972496970596</v>
      </c>
      <c r="H101" s="2">
        <f t="shared" si="9"/>
        <v>0.54253395185656605</v>
      </c>
    </row>
    <row r="102" spans="1:8" x14ac:dyDescent="0.3">
      <c r="A102" s="2">
        <v>19920</v>
      </c>
      <c r="B102">
        <v>0.37434266404033467</v>
      </c>
      <c r="C102" s="15">
        <f t="shared" si="5"/>
        <v>0.41593629337814964</v>
      </c>
      <c r="D102" s="15">
        <f t="shared" si="6"/>
        <v>100</v>
      </c>
      <c r="E102" s="2">
        <f t="shared" si="7"/>
        <v>97.920318533109253</v>
      </c>
      <c r="F102" s="2">
        <v>5</v>
      </c>
      <c r="G102" s="2">
        <f t="shared" si="8"/>
        <v>2.9203185331092518</v>
      </c>
      <c r="H102" s="2">
        <f t="shared" si="9"/>
        <v>0.51672910118616666</v>
      </c>
    </row>
    <row r="103" spans="1:8" x14ac:dyDescent="0.3">
      <c r="A103" s="2">
        <v>20120</v>
      </c>
      <c r="B103">
        <v>0.39540976570446257</v>
      </c>
      <c r="C103" s="15">
        <f t="shared" si="5"/>
        <v>0.43934418411606951</v>
      </c>
      <c r="D103" s="15">
        <f t="shared" si="6"/>
        <v>100</v>
      </c>
      <c r="E103" s="2">
        <f t="shared" si="7"/>
        <v>97.803279079419653</v>
      </c>
      <c r="F103" s="2">
        <v>5</v>
      </c>
      <c r="G103" s="2">
        <f t="shared" si="8"/>
        <v>2.8032790794196525</v>
      </c>
      <c r="H103" s="2">
        <f t="shared" si="9"/>
        <v>0.55643599957270262</v>
      </c>
    </row>
    <row r="104" spans="1:8" x14ac:dyDescent="0.3">
      <c r="A104" s="2">
        <v>20320</v>
      </c>
      <c r="B104">
        <v>0.39198136032050707</v>
      </c>
      <c r="C104" s="15">
        <f t="shared" si="5"/>
        <v>0.43553484480056337</v>
      </c>
      <c r="D104" s="15">
        <f t="shared" si="6"/>
        <v>100</v>
      </c>
      <c r="E104" s="2">
        <f t="shared" si="7"/>
        <v>97.822325775997186</v>
      </c>
      <c r="F104" s="2">
        <v>5</v>
      </c>
      <c r="G104" s="2">
        <f t="shared" si="8"/>
        <v>2.8223257759971832</v>
      </c>
      <c r="H104" s="2">
        <f t="shared" si="9"/>
        <v>0.54985926905546378</v>
      </c>
    </row>
    <row r="105" spans="1:8" x14ac:dyDescent="0.3">
      <c r="A105" s="2">
        <v>20520</v>
      </c>
      <c r="B105">
        <v>0.40181519665394777</v>
      </c>
      <c r="C105" s="15">
        <f t="shared" si="5"/>
        <v>0.4464613296154975</v>
      </c>
      <c r="D105" s="15">
        <f t="shared" si="6"/>
        <v>100</v>
      </c>
      <c r="E105" s="2">
        <f t="shared" si="7"/>
        <v>97.767693351922517</v>
      </c>
      <c r="F105" s="2">
        <v>5</v>
      </c>
      <c r="G105" s="2">
        <f t="shared" si="8"/>
        <v>2.7676933519225124</v>
      </c>
      <c r="H105" s="2">
        <f t="shared" si="9"/>
        <v>0.56884766673610565</v>
      </c>
    </row>
    <row r="106" spans="1:8" x14ac:dyDescent="0.3">
      <c r="A106" s="2">
        <v>20720</v>
      </c>
      <c r="B106">
        <v>0.41198244479978224</v>
      </c>
      <c r="C106" s="15">
        <f t="shared" si="5"/>
        <v>0.45775827199975805</v>
      </c>
      <c r="D106" s="15">
        <f t="shared" si="6"/>
        <v>100</v>
      </c>
      <c r="E106" s="2">
        <f t="shared" si="7"/>
        <v>97.711208640001203</v>
      </c>
      <c r="F106" s="2">
        <v>5</v>
      </c>
      <c r="G106" s="2">
        <f t="shared" si="8"/>
        <v>2.7112086400012099</v>
      </c>
      <c r="H106" s="2">
        <f t="shared" si="9"/>
        <v>0.58888947590427132</v>
      </c>
    </row>
    <row r="107" spans="1:8" x14ac:dyDescent="0.3">
      <c r="A107" s="2">
        <v>20920</v>
      </c>
      <c r="B107">
        <v>0.40951603934402325</v>
      </c>
      <c r="C107" s="15">
        <f t="shared" si="5"/>
        <v>0.45501782149335918</v>
      </c>
      <c r="D107" s="15">
        <f t="shared" si="6"/>
        <v>100</v>
      </c>
      <c r="E107" s="2">
        <f t="shared" si="7"/>
        <v>97.724910892533202</v>
      </c>
      <c r="F107" s="2">
        <v>5</v>
      </c>
      <c r="G107" s="2">
        <f t="shared" si="8"/>
        <v>2.7249108925332042</v>
      </c>
      <c r="H107" s="2">
        <f t="shared" si="9"/>
        <v>0.58398849871333602</v>
      </c>
    </row>
    <row r="108" spans="1:8" x14ac:dyDescent="0.3">
      <c r="A108" s="2">
        <v>21120</v>
      </c>
      <c r="B108">
        <v>0.38346066576999144</v>
      </c>
      <c r="C108" s="15">
        <f t="shared" si="5"/>
        <v>0.42606740641110158</v>
      </c>
      <c r="D108" s="15">
        <f t="shared" si="6"/>
        <v>100</v>
      </c>
      <c r="E108" s="2">
        <f t="shared" si="7"/>
        <v>97.869662967944492</v>
      </c>
      <c r="F108" s="2">
        <v>5</v>
      </c>
      <c r="G108" s="2">
        <f t="shared" si="8"/>
        <v>2.869662967944492</v>
      </c>
      <c r="H108" s="2">
        <f t="shared" si="9"/>
        <v>0.53370976010325777</v>
      </c>
    </row>
    <row r="109" spans="1:8" x14ac:dyDescent="0.3">
      <c r="A109" s="2">
        <v>21320</v>
      </c>
      <c r="B109">
        <v>0.40109101846422168</v>
      </c>
      <c r="C109" s="15">
        <f t="shared" si="5"/>
        <v>0.44565668718246854</v>
      </c>
      <c r="D109" s="15">
        <f t="shared" si="6"/>
        <v>100</v>
      </c>
      <c r="E109" s="2">
        <f t="shared" si="7"/>
        <v>97.771716564087654</v>
      </c>
      <c r="F109" s="2">
        <v>5</v>
      </c>
      <c r="G109" s="2">
        <f t="shared" si="8"/>
        <v>2.7717165640876571</v>
      </c>
      <c r="H109" s="2">
        <f t="shared" si="9"/>
        <v>0.56743623848295266</v>
      </c>
    </row>
    <row r="110" spans="1:8" x14ac:dyDescent="0.3">
      <c r="A110" s="2">
        <v>21520</v>
      </c>
      <c r="B110">
        <v>0.42514563287487667</v>
      </c>
      <c r="C110" s="15">
        <f t="shared" si="5"/>
        <v>0.47238403652764072</v>
      </c>
      <c r="D110" s="15">
        <f t="shared" si="6"/>
        <v>100</v>
      </c>
      <c r="E110" s="2">
        <f t="shared" si="7"/>
        <v>97.638079817361799</v>
      </c>
      <c r="F110" s="2">
        <v>5</v>
      </c>
      <c r="G110" s="2">
        <f t="shared" si="8"/>
        <v>2.6380798173617963</v>
      </c>
      <c r="H110" s="2">
        <f t="shared" si="9"/>
        <v>0.61548399522640573</v>
      </c>
    </row>
    <row r="111" spans="1:8" x14ac:dyDescent="0.3">
      <c r="A111" s="2">
        <v>21720</v>
      </c>
      <c r="B111">
        <v>0.42113427157754102</v>
      </c>
      <c r="C111" s="15">
        <f t="shared" si="5"/>
        <v>0.46792696841949</v>
      </c>
      <c r="D111" s="15">
        <f t="shared" si="6"/>
        <v>100</v>
      </c>
      <c r="E111" s="2">
        <f t="shared" si="7"/>
        <v>97.660365157902547</v>
      </c>
      <c r="F111" s="2">
        <v>5</v>
      </c>
      <c r="G111" s="2">
        <f t="shared" si="8"/>
        <v>2.6603651579025502</v>
      </c>
      <c r="H111" s="2">
        <f t="shared" si="9"/>
        <v>0.60730013336697408</v>
      </c>
    </row>
    <row r="112" spans="1:8" x14ac:dyDescent="0.3">
      <c r="A112" s="2">
        <v>21920</v>
      </c>
      <c r="B112">
        <v>0.41967407259519068</v>
      </c>
      <c r="C112" s="15">
        <f t="shared" si="5"/>
        <v>0.46630452510576742</v>
      </c>
      <c r="D112" s="15">
        <f t="shared" si="6"/>
        <v>100</v>
      </c>
      <c r="E112" s="2">
        <f t="shared" si="7"/>
        <v>97.668477374471166</v>
      </c>
      <c r="F112" s="2">
        <v>5</v>
      </c>
      <c r="G112" s="2">
        <f t="shared" si="8"/>
        <v>2.6684773744711627</v>
      </c>
      <c r="H112" s="2">
        <f t="shared" si="9"/>
        <v>0.60433854828172195</v>
      </c>
    </row>
    <row r="113" spans="1:8" x14ac:dyDescent="0.3">
      <c r="A113" s="2">
        <v>22120</v>
      </c>
      <c r="B113">
        <v>0.42800673983332577</v>
      </c>
      <c r="C113" s="15">
        <f t="shared" si="5"/>
        <v>0.47556304425925083</v>
      </c>
      <c r="D113" s="15">
        <f t="shared" si="6"/>
        <v>100</v>
      </c>
      <c r="E113" s="2">
        <f t="shared" si="7"/>
        <v>97.62218477870374</v>
      </c>
      <c r="F113" s="2">
        <v>5</v>
      </c>
      <c r="G113" s="2">
        <f t="shared" si="8"/>
        <v>2.6221847787037458</v>
      </c>
      <c r="H113" s="2">
        <f t="shared" si="9"/>
        <v>0.62136464181061724</v>
      </c>
    </row>
    <row r="114" spans="1:8" x14ac:dyDescent="0.3">
      <c r="A114" s="2">
        <v>22320</v>
      </c>
      <c r="B114">
        <v>0.43234075534164529</v>
      </c>
      <c r="C114" s="15">
        <f t="shared" si="5"/>
        <v>0.48037861704627255</v>
      </c>
      <c r="D114" s="15">
        <f t="shared" si="6"/>
        <v>100</v>
      </c>
      <c r="E114" s="2">
        <f t="shared" si="7"/>
        <v>97.598106914768636</v>
      </c>
      <c r="F114" s="2">
        <v>5</v>
      </c>
      <c r="G114" s="2">
        <f t="shared" si="8"/>
        <v>2.5981069147686373</v>
      </c>
      <c r="H114" s="2">
        <f t="shared" si="9"/>
        <v>0.63034275318941113</v>
      </c>
    </row>
    <row r="115" spans="1:8" x14ac:dyDescent="0.3">
      <c r="A115" s="2">
        <v>22520</v>
      </c>
      <c r="B115">
        <v>0.4234540030452586</v>
      </c>
      <c r="C115" s="15">
        <f t="shared" si="5"/>
        <v>0.47050444782806511</v>
      </c>
      <c r="D115" s="15">
        <f t="shared" si="6"/>
        <v>100</v>
      </c>
      <c r="E115" s="2">
        <f t="shared" si="7"/>
        <v>97.647477760859672</v>
      </c>
      <c r="F115" s="2">
        <v>5</v>
      </c>
      <c r="G115" s="2">
        <f t="shared" si="8"/>
        <v>2.6474777608596742</v>
      </c>
      <c r="H115" s="2">
        <f t="shared" si="9"/>
        <v>0.61202415564809465</v>
      </c>
    </row>
    <row r="116" spans="1:8" x14ac:dyDescent="0.3">
      <c r="A116" s="2">
        <v>22720</v>
      </c>
      <c r="B116">
        <v>0.43608314291018524</v>
      </c>
      <c r="C116" s="15">
        <f t="shared" si="5"/>
        <v>0.48453682545576138</v>
      </c>
      <c r="D116" s="15">
        <f t="shared" si="6"/>
        <v>100</v>
      </c>
      <c r="E116" s="2">
        <f t="shared" si="7"/>
        <v>97.577315872721186</v>
      </c>
      <c r="F116" s="2">
        <v>5</v>
      </c>
      <c r="G116" s="2">
        <f t="shared" si="8"/>
        <v>2.5773158727211931</v>
      </c>
      <c r="H116" s="2">
        <f t="shared" si="9"/>
        <v>0.63816427554097521</v>
      </c>
    </row>
    <row r="117" spans="1:8" x14ac:dyDescent="0.3">
      <c r="A117" s="2">
        <v>22920</v>
      </c>
      <c r="B117">
        <v>0.4399439796557697</v>
      </c>
      <c r="C117" s="15">
        <f t="shared" si="5"/>
        <v>0.4888266440619663</v>
      </c>
      <c r="D117" s="15">
        <f t="shared" si="6"/>
        <v>100</v>
      </c>
      <c r="E117" s="2">
        <f t="shared" si="7"/>
        <v>97.555866779690163</v>
      </c>
      <c r="F117" s="2">
        <v>5</v>
      </c>
      <c r="G117" s="2">
        <f t="shared" si="8"/>
        <v>2.5558667796901684</v>
      </c>
      <c r="H117" s="2">
        <f t="shared" si="9"/>
        <v>0.64630151842947026</v>
      </c>
    </row>
    <row r="118" spans="1:8" x14ac:dyDescent="0.3">
      <c r="A118" s="2">
        <v>23120</v>
      </c>
      <c r="B118">
        <v>0.42285241150900438</v>
      </c>
      <c r="C118" s="15">
        <f t="shared" si="5"/>
        <v>0.46983601278778264</v>
      </c>
      <c r="D118" s="15">
        <f t="shared" si="6"/>
        <v>100</v>
      </c>
      <c r="E118" s="2">
        <f t="shared" si="7"/>
        <v>97.650819936061083</v>
      </c>
      <c r="F118" s="2">
        <v>5</v>
      </c>
      <c r="G118" s="2">
        <f t="shared" si="8"/>
        <v>2.6508199360610867</v>
      </c>
      <c r="H118" s="2">
        <f t="shared" si="9"/>
        <v>0.61079677844094649</v>
      </c>
    </row>
    <row r="119" spans="1:8" x14ac:dyDescent="0.3">
      <c r="A119" s="2">
        <v>23320</v>
      </c>
      <c r="B119">
        <v>0.45023271079586635</v>
      </c>
      <c r="C119" s="15">
        <f t="shared" si="5"/>
        <v>0.50025856755096265</v>
      </c>
      <c r="D119" s="15">
        <f t="shared" si="6"/>
        <v>100</v>
      </c>
      <c r="E119" s="2">
        <f t="shared" si="7"/>
        <v>97.498707162245182</v>
      </c>
      <c r="F119" s="2">
        <v>5</v>
      </c>
      <c r="G119" s="2">
        <f t="shared" si="8"/>
        <v>2.4987071622451866</v>
      </c>
      <c r="H119" s="2">
        <f t="shared" si="9"/>
        <v>0.66833338147573307</v>
      </c>
    </row>
    <row r="120" spans="1:8" x14ac:dyDescent="0.3">
      <c r="A120" s="2">
        <v>23520</v>
      </c>
      <c r="B120">
        <v>0.43928413748199424</v>
      </c>
      <c r="C120" s="15">
        <f t="shared" si="5"/>
        <v>0.4880934860911047</v>
      </c>
      <c r="D120" s="15">
        <f t="shared" si="6"/>
        <v>100</v>
      </c>
      <c r="E120" s="2">
        <f t="shared" si="7"/>
        <v>97.559532569544473</v>
      </c>
      <c r="F120" s="2">
        <v>5</v>
      </c>
      <c r="G120" s="2">
        <f t="shared" si="8"/>
        <v>2.5595325695444764</v>
      </c>
      <c r="H120" s="2">
        <f t="shared" si="9"/>
        <v>0.64490585677397461</v>
      </c>
    </row>
    <row r="121" spans="1:8" x14ac:dyDescent="0.3">
      <c r="A121" s="2">
        <v>23720</v>
      </c>
      <c r="B121">
        <v>0.43870920116946766</v>
      </c>
      <c r="C121" s="15">
        <f t="shared" si="5"/>
        <v>0.48745466796607517</v>
      </c>
      <c r="D121" s="15">
        <f t="shared" si="6"/>
        <v>100</v>
      </c>
      <c r="E121" s="2">
        <f t="shared" si="7"/>
        <v>97.562726660169631</v>
      </c>
      <c r="F121" s="2">
        <v>5</v>
      </c>
      <c r="G121" s="2">
        <f t="shared" si="8"/>
        <v>2.5627266601696244</v>
      </c>
      <c r="H121" s="2">
        <f t="shared" si="9"/>
        <v>0.6436914546474648</v>
      </c>
    </row>
    <row r="122" spans="1:8" x14ac:dyDescent="0.3">
      <c r="A122" s="2">
        <v>23920</v>
      </c>
      <c r="B122">
        <v>0.4356652184456668</v>
      </c>
      <c r="C122" s="15">
        <f t="shared" si="5"/>
        <v>0.48407246493962974</v>
      </c>
      <c r="D122" s="15">
        <f t="shared" si="6"/>
        <v>100</v>
      </c>
      <c r="E122" s="2">
        <f t="shared" si="7"/>
        <v>97.579637675301854</v>
      </c>
      <c r="F122" s="2">
        <v>5</v>
      </c>
      <c r="G122" s="2">
        <f t="shared" si="8"/>
        <v>2.5796376753018513</v>
      </c>
      <c r="H122" s="2">
        <f t="shared" si="9"/>
        <v>0.63728761458074323</v>
      </c>
    </row>
    <row r="123" spans="1:8" x14ac:dyDescent="0.3">
      <c r="A123" s="2">
        <v>24120</v>
      </c>
      <c r="B123">
        <v>0.42078441634474217</v>
      </c>
      <c r="C123" s="15">
        <f t="shared" si="5"/>
        <v>0.46753824038304687</v>
      </c>
      <c r="D123" s="15">
        <f t="shared" si="6"/>
        <v>100</v>
      </c>
      <c r="E123" s="2">
        <f t="shared" si="7"/>
        <v>97.662308798084766</v>
      </c>
      <c r="F123" s="2">
        <v>5</v>
      </c>
      <c r="G123" s="2">
        <f t="shared" si="8"/>
        <v>2.6623087980847657</v>
      </c>
      <c r="H123" s="2">
        <f t="shared" si="9"/>
        <v>0.60658971045367904</v>
      </c>
    </row>
    <row r="124" spans="1:8" x14ac:dyDescent="0.3">
      <c r="A124" s="2">
        <v>24320</v>
      </c>
      <c r="B124">
        <v>0.45664808908055876</v>
      </c>
      <c r="C124" s="15">
        <f t="shared" si="5"/>
        <v>0.50738676564506524</v>
      </c>
      <c r="D124" s="15">
        <f t="shared" si="6"/>
        <v>100</v>
      </c>
      <c r="E124" s="2">
        <f t="shared" si="7"/>
        <v>97.46306617177467</v>
      </c>
      <c r="F124" s="2">
        <v>5</v>
      </c>
      <c r="G124" s="2">
        <f t="shared" si="8"/>
        <v>2.463066171774674</v>
      </c>
      <c r="H124" s="2">
        <f t="shared" si="9"/>
        <v>0.68233423908004542</v>
      </c>
    </row>
    <row r="125" spans="1:8" x14ac:dyDescent="0.3">
      <c r="A125" s="2">
        <v>24520</v>
      </c>
      <c r="B125">
        <v>0.43194693242886895</v>
      </c>
      <c r="C125" s="15">
        <f t="shared" si="5"/>
        <v>0.47994103603207661</v>
      </c>
      <c r="D125" s="15">
        <f t="shared" si="6"/>
        <v>100</v>
      </c>
      <c r="E125" s="2">
        <f t="shared" si="7"/>
        <v>97.600294819839618</v>
      </c>
      <c r="F125" s="2">
        <v>5</v>
      </c>
      <c r="G125" s="2">
        <f t="shared" si="8"/>
        <v>2.600294819839617</v>
      </c>
      <c r="H125" s="2">
        <f t="shared" si="9"/>
        <v>0.62952340971054344</v>
      </c>
    </row>
    <row r="126" spans="1:8" x14ac:dyDescent="0.3">
      <c r="A126" s="2">
        <v>24720</v>
      </c>
      <c r="B126">
        <v>0.46391319307336515</v>
      </c>
      <c r="C126" s="15">
        <f t="shared" si="5"/>
        <v>0.51545910341485013</v>
      </c>
      <c r="D126" s="15">
        <f t="shared" si="6"/>
        <v>100</v>
      </c>
      <c r="E126" s="2">
        <f t="shared" si="7"/>
        <v>97.422704482925752</v>
      </c>
      <c r="F126" s="2">
        <v>5</v>
      </c>
      <c r="G126" s="2">
        <f t="shared" si="8"/>
        <v>2.4227044829257496</v>
      </c>
      <c r="H126" s="2">
        <f t="shared" si="9"/>
        <v>0.69844254440686038</v>
      </c>
    </row>
    <row r="127" spans="1:8" x14ac:dyDescent="0.3">
      <c r="A127" s="2">
        <v>24920</v>
      </c>
      <c r="B127">
        <v>0.46386213374095286</v>
      </c>
      <c r="C127" s="15">
        <f t="shared" si="5"/>
        <v>0.515402370823281</v>
      </c>
      <c r="D127" s="15">
        <f t="shared" si="6"/>
        <v>100</v>
      </c>
      <c r="E127" s="2">
        <f t="shared" si="7"/>
        <v>97.422988145883593</v>
      </c>
      <c r="F127" s="2">
        <v>5</v>
      </c>
      <c r="G127" s="2">
        <f t="shared" si="8"/>
        <v>2.4229881458835951</v>
      </c>
      <c r="H127" s="2">
        <f t="shared" si="9"/>
        <v>0.69832837767944778</v>
      </c>
    </row>
    <row r="128" spans="1:8" x14ac:dyDescent="0.3">
      <c r="A128" s="2">
        <v>25120</v>
      </c>
      <c r="B128">
        <v>0.43314646635373444</v>
      </c>
      <c r="C128" s="15">
        <f t="shared" si="5"/>
        <v>0.48127385150414936</v>
      </c>
      <c r="D128" s="15">
        <f t="shared" si="6"/>
        <v>100</v>
      </c>
      <c r="E128" s="2">
        <f t="shared" si="7"/>
        <v>97.593630742479249</v>
      </c>
      <c r="F128" s="2">
        <v>5</v>
      </c>
      <c r="G128" s="2">
        <f t="shared" si="8"/>
        <v>2.5936307424792533</v>
      </c>
      <c r="H128" s="2">
        <f t="shared" si="9"/>
        <v>0.63202123381290087</v>
      </c>
    </row>
    <row r="129" spans="1:8" x14ac:dyDescent="0.3">
      <c r="A129" s="2">
        <v>25320</v>
      </c>
      <c r="B129">
        <v>0.4560586067252127</v>
      </c>
      <c r="C129" s="15">
        <f t="shared" si="5"/>
        <v>0.50673178525023632</v>
      </c>
      <c r="D129" s="15">
        <f t="shared" si="6"/>
        <v>100</v>
      </c>
      <c r="E129" s="2">
        <f t="shared" si="7"/>
        <v>97.466341073748822</v>
      </c>
      <c r="F129" s="2">
        <v>5</v>
      </c>
      <c r="G129" s="2">
        <f t="shared" si="8"/>
        <v>2.4663410737488185</v>
      </c>
      <c r="H129" s="2">
        <f t="shared" si="9"/>
        <v>0.68103911939056105</v>
      </c>
    </row>
    <row r="130" spans="1:8" x14ac:dyDescent="0.3">
      <c r="A130" s="2">
        <v>25520</v>
      </c>
      <c r="B130">
        <v>0.46160291832054229</v>
      </c>
      <c r="C130" s="15">
        <f t="shared" si="5"/>
        <v>0.5128921314672692</v>
      </c>
      <c r="D130" s="15">
        <f t="shared" si="6"/>
        <v>100</v>
      </c>
      <c r="E130" s="2">
        <f t="shared" si="7"/>
        <v>97.43553934266366</v>
      </c>
      <c r="F130" s="2">
        <v>5</v>
      </c>
      <c r="G130" s="2">
        <f t="shared" si="8"/>
        <v>2.4355393426636542</v>
      </c>
      <c r="H130" s="2">
        <f t="shared" si="9"/>
        <v>0.6932905228883095</v>
      </c>
    </row>
    <row r="131" spans="1:8" x14ac:dyDescent="0.3">
      <c r="A131" s="2">
        <v>25720</v>
      </c>
      <c r="B131">
        <v>0.47152705853366977</v>
      </c>
      <c r="C131" s="15">
        <f t="shared" ref="C131:C194" si="10">B131/$J$27</f>
        <v>0.52391895392629972</v>
      </c>
      <c r="D131" s="15">
        <f t="shared" ref="D131:D194" si="11">$J$28</f>
        <v>100</v>
      </c>
      <c r="E131" s="2">
        <f t="shared" si="7"/>
        <v>97.380405230368495</v>
      </c>
      <c r="F131" s="2">
        <v>5</v>
      </c>
      <c r="G131" s="2">
        <f t="shared" si="8"/>
        <v>2.3804052303685013</v>
      </c>
      <c r="H131" s="2">
        <f t="shared" si="9"/>
        <v>0.71562200047176905</v>
      </c>
    </row>
    <row r="132" spans="1:8" x14ac:dyDescent="0.3">
      <c r="A132" s="2">
        <v>25920</v>
      </c>
      <c r="B132">
        <v>0.49758008443573931</v>
      </c>
      <c r="C132" s="15">
        <f t="shared" si="10"/>
        <v>0.55286676048415473</v>
      </c>
      <c r="D132" s="15">
        <f t="shared" si="11"/>
        <v>100</v>
      </c>
      <c r="E132" s="2">
        <f t="shared" ref="E132:E195" si="12">D132-(F132*C132)</f>
        <v>97.235666197579221</v>
      </c>
      <c r="F132" s="2">
        <v>5</v>
      </c>
      <c r="G132" s="2">
        <f t="shared" ref="G132:G195" si="13">F132-(F132*C132)</f>
        <v>2.2356661975792265</v>
      </c>
      <c r="H132" s="2">
        <f t="shared" ref="H132:H195" si="14">LN((F132*E132)/(D132*G132))</f>
        <v>0.77686604816733851</v>
      </c>
    </row>
    <row r="133" spans="1:8" x14ac:dyDescent="0.3">
      <c r="A133" s="2">
        <v>26120</v>
      </c>
      <c r="B133">
        <v>0.4744231936854888</v>
      </c>
      <c r="C133" s="15">
        <f t="shared" si="10"/>
        <v>0.52713688187276531</v>
      </c>
      <c r="D133" s="15">
        <f t="shared" si="11"/>
        <v>100</v>
      </c>
      <c r="E133" s="2">
        <f t="shared" si="12"/>
        <v>97.364315590636167</v>
      </c>
      <c r="F133" s="2">
        <v>5</v>
      </c>
      <c r="G133" s="2">
        <f t="shared" si="13"/>
        <v>2.3643155906361732</v>
      </c>
      <c r="H133" s="2">
        <f t="shared" si="14"/>
        <v>0.72223891104795568</v>
      </c>
    </row>
    <row r="134" spans="1:8" x14ac:dyDescent="0.3">
      <c r="A134" s="2">
        <v>26320</v>
      </c>
      <c r="B134">
        <v>0.47344379614548471</v>
      </c>
      <c r="C134" s="15">
        <f t="shared" si="10"/>
        <v>0.52604866238387193</v>
      </c>
      <c r="D134" s="15">
        <f t="shared" si="11"/>
        <v>100</v>
      </c>
      <c r="E134" s="2">
        <f t="shared" si="12"/>
        <v>97.369756688080642</v>
      </c>
      <c r="F134" s="2">
        <v>5</v>
      </c>
      <c r="G134" s="2">
        <f t="shared" si="13"/>
        <v>2.3697566880806402</v>
      </c>
      <c r="H134" s="2">
        <f t="shared" si="14"/>
        <v>0.71999609597520864</v>
      </c>
    </row>
    <row r="135" spans="1:8" x14ac:dyDescent="0.3">
      <c r="A135" s="2">
        <v>26520</v>
      </c>
      <c r="B135">
        <v>0.46587610175482608</v>
      </c>
      <c r="C135" s="15">
        <f t="shared" si="10"/>
        <v>0.51764011306091784</v>
      </c>
      <c r="D135" s="15">
        <f t="shared" si="11"/>
        <v>100</v>
      </c>
      <c r="E135" s="2">
        <f t="shared" si="12"/>
        <v>97.411799434695411</v>
      </c>
      <c r="F135" s="2">
        <v>5</v>
      </c>
      <c r="G135" s="2">
        <f t="shared" si="13"/>
        <v>2.4117994346954106</v>
      </c>
      <c r="H135" s="2">
        <f t="shared" si="14"/>
        <v>0.70284195155435536</v>
      </c>
    </row>
    <row r="136" spans="1:8" x14ac:dyDescent="0.3">
      <c r="A136" s="2">
        <v>26720</v>
      </c>
      <c r="B136">
        <v>0.49227357866901716</v>
      </c>
      <c r="C136" s="15">
        <f t="shared" si="10"/>
        <v>0.54697064296557463</v>
      </c>
      <c r="D136" s="15">
        <f t="shared" si="11"/>
        <v>100</v>
      </c>
      <c r="E136" s="2">
        <f t="shared" si="12"/>
        <v>97.265146785172121</v>
      </c>
      <c r="F136" s="2">
        <v>5</v>
      </c>
      <c r="G136" s="2">
        <f t="shared" si="13"/>
        <v>2.265146785172127</v>
      </c>
      <c r="H136" s="2">
        <f t="shared" si="14"/>
        <v>0.76406888517027716</v>
      </c>
    </row>
    <row r="137" spans="1:8" x14ac:dyDescent="0.3">
      <c r="A137" s="2">
        <v>26920</v>
      </c>
      <c r="B137">
        <v>0.50225969425191741</v>
      </c>
      <c r="C137" s="15">
        <f t="shared" si="10"/>
        <v>0.55806632694657488</v>
      </c>
      <c r="D137" s="15">
        <f t="shared" si="11"/>
        <v>100</v>
      </c>
      <c r="E137" s="2">
        <f t="shared" si="12"/>
        <v>97.20966836526712</v>
      </c>
      <c r="F137" s="2">
        <v>5</v>
      </c>
      <c r="G137" s="2">
        <f t="shared" si="13"/>
        <v>2.2096683652671256</v>
      </c>
      <c r="H137" s="2">
        <f t="shared" si="14"/>
        <v>0.7882954584398929</v>
      </c>
    </row>
    <row r="138" spans="1:8" x14ac:dyDescent="0.3">
      <c r="A138" s="2">
        <v>27120</v>
      </c>
      <c r="B138">
        <v>0.4817827945891292</v>
      </c>
      <c r="C138" s="15">
        <f t="shared" si="10"/>
        <v>0.53531421621014352</v>
      </c>
      <c r="D138" s="15">
        <f t="shared" si="11"/>
        <v>100</v>
      </c>
      <c r="E138" s="2">
        <f t="shared" si="12"/>
        <v>97.323428918949276</v>
      </c>
      <c r="F138" s="2">
        <v>5</v>
      </c>
      <c r="G138" s="2">
        <f t="shared" si="13"/>
        <v>2.3234289189492823</v>
      </c>
      <c r="H138" s="2">
        <f t="shared" si="14"/>
        <v>0.73926340034340099</v>
      </c>
    </row>
    <row r="139" spans="1:8" x14ac:dyDescent="0.3">
      <c r="A139" s="2">
        <v>27320</v>
      </c>
      <c r="B139">
        <v>0.50986797899897585</v>
      </c>
      <c r="C139" s="15">
        <f t="shared" si="10"/>
        <v>0.56651997666552867</v>
      </c>
      <c r="D139" s="15">
        <f t="shared" si="11"/>
        <v>100</v>
      </c>
      <c r="E139" s="2">
        <f t="shared" si="12"/>
        <v>97.167400116672354</v>
      </c>
      <c r="F139" s="2">
        <v>5</v>
      </c>
      <c r="G139" s="2">
        <f t="shared" si="13"/>
        <v>2.1674001166723569</v>
      </c>
      <c r="H139" s="2">
        <f t="shared" si="14"/>
        <v>0.80717464557319663</v>
      </c>
    </row>
    <row r="140" spans="1:8" x14ac:dyDescent="0.3">
      <c r="A140" s="2">
        <v>27520</v>
      </c>
      <c r="B140">
        <v>0.50969760117566731</v>
      </c>
      <c r="C140" s="15">
        <f t="shared" si="10"/>
        <v>0.56633066797296372</v>
      </c>
      <c r="D140" s="15">
        <f t="shared" si="11"/>
        <v>100</v>
      </c>
      <c r="E140" s="2">
        <f t="shared" si="12"/>
        <v>97.168346660135185</v>
      </c>
      <c r="F140" s="2">
        <v>5</v>
      </c>
      <c r="G140" s="2">
        <f t="shared" si="13"/>
        <v>2.1683466601351813</v>
      </c>
      <c r="H140" s="2">
        <f t="shared" si="14"/>
        <v>0.80674776385036973</v>
      </c>
    </row>
    <row r="141" spans="1:8" x14ac:dyDescent="0.3">
      <c r="A141" s="2">
        <v>27720</v>
      </c>
      <c r="B141">
        <v>0.48309845366351678</v>
      </c>
      <c r="C141" s="15">
        <f t="shared" si="10"/>
        <v>0.53677605962612973</v>
      </c>
      <c r="D141" s="15">
        <f t="shared" si="11"/>
        <v>100</v>
      </c>
      <c r="E141" s="2">
        <f t="shared" si="12"/>
        <v>97.316119701869354</v>
      </c>
      <c r="F141" s="2">
        <v>5</v>
      </c>
      <c r="G141" s="2">
        <f t="shared" si="13"/>
        <v>2.3161197018693516</v>
      </c>
      <c r="H141" s="2">
        <f t="shared" si="14"/>
        <v>0.74233912890779175</v>
      </c>
    </row>
    <row r="142" spans="1:8" x14ac:dyDescent="0.3">
      <c r="A142" s="2">
        <v>27920</v>
      </c>
      <c r="B142">
        <v>0.48978048984142097</v>
      </c>
      <c r="C142" s="15">
        <f t="shared" si="10"/>
        <v>0.54420054426824549</v>
      </c>
      <c r="D142" s="15">
        <f t="shared" si="11"/>
        <v>100</v>
      </c>
      <c r="E142" s="2">
        <f t="shared" si="12"/>
        <v>97.278997278658778</v>
      </c>
      <c r="F142" s="2">
        <v>5</v>
      </c>
      <c r="G142" s="2">
        <f t="shared" si="13"/>
        <v>2.2789972786587724</v>
      </c>
      <c r="H142" s="2">
        <f t="shared" si="14"/>
        <v>0.75811528086277091</v>
      </c>
    </row>
    <row r="143" spans="1:8" x14ac:dyDescent="0.3">
      <c r="A143" s="2">
        <v>28120</v>
      </c>
      <c r="B143">
        <v>0.47745831998213362</v>
      </c>
      <c r="C143" s="15">
        <f t="shared" si="10"/>
        <v>0.53050924442459291</v>
      </c>
      <c r="D143" s="15">
        <f t="shared" si="11"/>
        <v>100</v>
      </c>
      <c r="E143" s="2">
        <f t="shared" si="12"/>
        <v>97.347453777877035</v>
      </c>
      <c r="F143" s="2">
        <v>5</v>
      </c>
      <c r="G143" s="2">
        <f t="shared" si="13"/>
        <v>2.3474537778770355</v>
      </c>
      <c r="H143" s="2">
        <f t="shared" si="14"/>
        <v>0.72922306061328623</v>
      </c>
    </row>
    <row r="144" spans="1:8" x14ac:dyDescent="0.3">
      <c r="A144" s="2">
        <v>28320</v>
      </c>
      <c r="B144">
        <v>0.49123159898773966</v>
      </c>
      <c r="C144" s="15">
        <f t="shared" si="10"/>
        <v>0.54581288776415515</v>
      </c>
      <c r="D144" s="15">
        <f t="shared" si="11"/>
        <v>100</v>
      </c>
      <c r="E144" s="2">
        <f t="shared" si="12"/>
        <v>97.270935561179229</v>
      </c>
      <c r="F144" s="2">
        <v>5</v>
      </c>
      <c r="G144" s="2">
        <f t="shared" si="13"/>
        <v>2.2709355611792241</v>
      </c>
      <c r="H144" s="2">
        <f t="shared" si="14"/>
        <v>0.76157607339445599</v>
      </c>
    </row>
    <row r="145" spans="1:8" x14ac:dyDescent="0.3">
      <c r="A145" s="2">
        <v>28520</v>
      </c>
      <c r="B145">
        <v>0.47752630191046896</v>
      </c>
      <c r="C145" s="15">
        <f t="shared" si="10"/>
        <v>0.53058477990052111</v>
      </c>
      <c r="D145" s="15">
        <f t="shared" si="11"/>
        <v>100</v>
      </c>
      <c r="E145" s="2">
        <f t="shared" si="12"/>
        <v>97.347076100497389</v>
      </c>
      <c r="F145" s="2">
        <v>5</v>
      </c>
      <c r="G145" s="2">
        <f t="shared" si="13"/>
        <v>2.3470761004973943</v>
      </c>
      <c r="H145" s="2">
        <f t="shared" si="14"/>
        <v>0.7293800819660563</v>
      </c>
    </row>
    <row r="146" spans="1:8" x14ac:dyDescent="0.3">
      <c r="A146" s="2">
        <v>28720</v>
      </c>
      <c r="B146">
        <v>0.50227624573347485</v>
      </c>
      <c r="C146" s="15">
        <f t="shared" si="10"/>
        <v>0.55808471748163868</v>
      </c>
      <c r="D146" s="15">
        <f t="shared" si="11"/>
        <v>100</v>
      </c>
      <c r="E146" s="2">
        <f t="shared" si="12"/>
        <v>97.209576412591801</v>
      </c>
      <c r="F146" s="2">
        <v>5</v>
      </c>
      <c r="G146" s="2">
        <f t="shared" si="13"/>
        <v>2.2095764125918067</v>
      </c>
      <c r="H146" s="2">
        <f t="shared" si="14"/>
        <v>0.78833612717423351</v>
      </c>
    </row>
    <row r="147" spans="1:8" x14ac:dyDescent="0.3">
      <c r="A147" s="2">
        <v>28920</v>
      </c>
      <c r="B147">
        <v>0.50486226145229285</v>
      </c>
      <c r="C147" s="15">
        <f t="shared" si="10"/>
        <v>0.56095806828032535</v>
      </c>
      <c r="D147" s="15">
        <f t="shared" si="11"/>
        <v>100</v>
      </c>
      <c r="E147" s="2">
        <f t="shared" si="12"/>
        <v>97.195209658598372</v>
      </c>
      <c r="F147" s="2">
        <v>5</v>
      </c>
      <c r="G147" s="2">
        <f t="shared" si="13"/>
        <v>2.1952096585983734</v>
      </c>
      <c r="H147" s="2">
        <f t="shared" si="14"/>
        <v>0.79471159493872734</v>
      </c>
    </row>
    <row r="148" spans="1:8" x14ac:dyDescent="0.3">
      <c r="A148" s="2">
        <v>29120</v>
      </c>
      <c r="B148">
        <v>0.50020859792231853</v>
      </c>
      <c r="C148" s="15">
        <f t="shared" si="10"/>
        <v>0.55578733102479838</v>
      </c>
      <c r="D148" s="15">
        <f t="shared" si="11"/>
        <v>100</v>
      </c>
      <c r="E148" s="2">
        <f t="shared" si="12"/>
        <v>97.221063344876015</v>
      </c>
      <c r="F148" s="2">
        <v>5</v>
      </c>
      <c r="G148" s="2">
        <f t="shared" si="13"/>
        <v>2.2210633448760082</v>
      </c>
      <c r="H148" s="2">
        <f t="shared" si="14"/>
        <v>0.78326905012882053</v>
      </c>
    </row>
    <row r="149" spans="1:8" x14ac:dyDescent="0.3">
      <c r="A149" s="2">
        <v>29320</v>
      </c>
      <c r="B149">
        <v>0.50462405050938308</v>
      </c>
      <c r="C149" s="15">
        <f t="shared" si="10"/>
        <v>0.56069338945487013</v>
      </c>
      <c r="D149" s="15">
        <f t="shared" si="11"/>
        <v>100</v>
      </c>
      <c r="E149" s="2">
        <f t="shared" si="12"/>
        <v>97.196533052725655</v>
      </c>
      <c r="F149" s="2">
        <v>5</v>
      </c>
      <c r="G149" s="2">
        <f t="shared" si="13"/>
        <v>2.1965330527256492</v>
      </c>
      <c r="H149" s="2">
        <f t="shared" si="14"/>
        <v>0.79412253686790946</v>
      </c>
    </row>
    <row r="150" spans="1:8" x14ac:dyDescent="0.3">
      <c r="A150" s="2">
        <v>29520</v>
      </c>
      <c r="B150">
        <v>0.50527857255502739</v>
      </c>
      <c r="C150" s="15">
        <f t="shared" si="10"/>
        <v>0.56142063617225269</v>
      </c>
      <c r="D150" s="15">
        <f t="shared" si="11"/>
        <v>100</v>
      </c>
      <c r="E150" s="2">
        <f t="shared" si="12"/>
        <v>97.192896819138738</v>
      </c>
      <c r="F150" s="2">
        <v>5</v>
      </c>
      <c r="G150" s="2">
        <f t="shared" si="13"/>
        <v>2.1928968191387366</v>
      </c>
      <c r="H150" s="2">
        <f t="shared" si="14"/>
        <v>0.79574193901715073</v>
      </c>
    </row>
    <row r="151" spans="1:8" x14ac:dyDescent="0.3">
      <c r="A151" s="2">
        <v>29720</v>
      </c>
      <c r="B151">
        <v>0.52554890079083005</v>
      </c>
      <c r="C151" s="15">
        <f t="shared" si="10"/>
        <v>0.58394322310092228</v>
      </c>
      <c r="D151" s="15">
        <f t="shared" si="11"/>
        <v>100</v>
      </c>
      <c r="E151" s="2">
        <f t="shared" si="12"/>
        <v>97.080283884495387</v>
      </c>
      <c r="F151" s="2">
        <v>5</v>
      </c>
      <c r="G151" s="2">
        <f t="shared" si="13"/>
        <v>2.0802838844953886</v>
      </c>
      <c r="H151" s="2">
        <f t="shared" si="14"/>
        <v>0.8473016642019241</v>
      </c>
    </row>
    <row r="152" spans="1:8" x14ac:dyDescent="0.3">
      <c r="A152" s="2">
        <v>29920</v>
      </c>
      <c r="B152">
        <v>0.50041182560681008</v>
      </c>
      <c r="C152" s="15">
        <f t="shared" si="10"/>
        <v>0.55601313956312226</v>
      </c>
      <c r="D152" s="15">
        <f t="shared" si="11"/>
        <v>100</v>
      </c>
      <c r="E152" s="2">
        <f t="shared" si="12"/>
        <v>97.219934302184384</v>
      </c>
      <c r="F152" s="2">
        <v>5</v>
      </c>
      <c r="G152" s="2">
        <f t="shared" si="13"/>
        <v>2.2199343021843889</v>
      </c>
      <c r="H152" s="2">
        <f t="shared" si="14"/>
        <v>0.78376590046303041</v>
      </c>
    </row>
    <row r="153" spans="1:8" x14ac:dyDescent="0.3">
      <c r="A153" s="2">
        <v>30120</v>
      </c>
      <c r="B153">
        <v>0.49823990153552233</v>
      </c>
      <c r="C153" s="15">
        <f t="shared" si="10"/>
        <v>0.55359989059502479</v>
      </c>
      <c r="D153" s="15">
        <f t="shared" si="11"/>
        <v>100</v>
      </c>
      <c r="E153" s="2">
        <f t="shared" si="12"/>
        <v>97.232000547024882</v>
      </c>
      <c r="F153" s="2">
        <v>5</v>
      </c>
      <c r="G153" s="2">
        <f t="shared" si="13"/>
        <v>2.2320005470248763</v>
      </c>
      <c r="H153" s="2">
        <f t="shared" si="14"/>
        <v>0.7784693178631199</v>
      </c>
    </row>
    <row r="154" spans="1:8" x14ac:dyDescent="0.3">
      <c r="A154" s="2">
        <v>30320</v>
      </c>
      <c r="B154">
        <v>0.5192898141346638</v>
      </c>
      <c r="C154" s="15">
        <f t="shared" si="10"/>
        <v>0.57698868237184864</v>
      </c>
      <c r="D154" s="15">
        <f t="shared" si="11"/>
        <v>100</v>
      </c>
      <c r="E154" s="2">
        <f t="shared" si="12"/>
        <v>97.11505658814076</v>
      </c>
      <c r="F154" s="2">
        <v>5</v>
      </c>
      <c r="G154" s="2">
        <f t="shared" si="13"/>
        <v>2.1150565881407566</v>
      </c>
      <c r="H154" s="2">
        <f t="shared" si="14"/>
        <v>0.83108258465958607</v>
      </c>
    </row>
    <row r="155" spans="1:8" x14ac:dyDescent="0.3">
      <c r="A155" s="2">
        <v>30520</v>
      </c>
      <c r="B155">
        <v>0.51728186343570959</v>
      </c>
      <c r="C155" s="15">
        <f t="shared" si="10"/>
        <v>0.57475762603967728</v>
      </c>
      <c r="D155" s="15">
        <f t="shared" si="11"/>
        <v>100</v>
      </c>
      <c r="E155" s="2">
        <f t="shared" si="12"/>
        <v>97.126211869801608</v>
      </c>
      <c r="F155" s="2">
        <v>5</v>
      </c>
      <c r="G155" s="2">
        <f t="shared" si="13"/>
        <v>2.1262118698016135</v>
      </c>
      <c r="H155" s="2">
        <f t="shared" si="14"/>
        <v>0.82593708098670104</v>
      </c>
    </row>
    <row r="156" spans="1:8" x14ac:dyDescent="0.3">
      <c r="A156" s="2">
        <v>30720</v>
      </c>
      <c r="B156">
        <v>0.51376502699432403</v>
      </c>
      <c r="C156" s="15">
        <f t="shared" si="10"/>
        <v>0.57085002999369339</v>
      </c>
      <c r="D156" s="15">
        <f t="shared" si="11"/>
        <v>100</v>
      </c>
      <c r="E156" s="2">
        <f t="shared" si="12"/>
        <v>97.145749850031535</v>
      </c>
      <c r="F156" s="2">
        <v>5</v>
      </c>
      <c r="G156" s="2">
        <f t="shared" si="13"/>
        <v>2.1457498500315331</v>
      </c>
      <c r="H156" s="2">
        <f t="shared" si="14"/>
        <v>0.81699108126020981</v>
      </c>
    </row>
    <row r="157" spans="1:8" x14ac:dyDescent="0.3">
      <c r="A157" s="2">
        <v>30920</v>
      </c>
      <c r="B157">
        <v>0.52305117759214292</v>
      </c>
      <c r="C157" s="15">
        <f t="shared" si="10"/>
        <v>0.58116797510238105</v>
      </c>
      <c r="D157" s="15">
        <f t="shared" si="11"/>
        <v>100</v>
      </c>
      <c r="E157" s="2">
        <f t="shared" si="12"/>
        <v>97.094160124488099</v>
      </c>
      <c r="F157" s="2">
        <v>5</v>
      </c>
      <c r="G157" s="2">
        <f t="shared" si="13"/>
        <v>2.094160124488095</v>
      </c>
      <c r="H157" s="2">
        <f t="shared" si="14"/>
        <v>0.84079637927372464</v>
      </c>
    </row>
    <row r="158" spans="1:8" x14ac:dyDescent="0.3">
      <c r="A158" s="2">
        <v>31120</v>
      </c>
      <c r="B158">
        <v>0.50948242265451493</v>
      </c>
      <c r="C158" s="15">
        <f t="shared" si="10"/>
        <v>0.56609158072723875</v>
      </c>
      <c r="D158" s="15">
        <f t="shared" si="11"/>
        <v>100</v>
      </c>
      <c r="E158" s="2">
        <f t="shared" si="12"/>
        <v>97.169542096363813</v>
      </c>
      <c r="F158" s="2">
        <v>5</v>
      </c>
      <c r="G158" s="2">
        <f t="shared" si="13"/>
        <v>2.1695420963638061</v>
      </c>
      <c r="H158" s="2">
        <f t="shared" si="14"/>
        <v>0.80620890610413554</v>
      </c>
    </row>
    <row r="159" spans="1:8" x14ac:dyDescent="0.3">
      <c r="A159" s="2">
        <v>31320</v>
      </c>
      <c r="B159">
        <v>0.51102668941759766</v>
      </c>
      <c r="C159" s="15">
        <f t="shared" si="10"/>
        <v>0.56780743268621958</v>
      </c>
      <c r="D159" s="15">
        <f t="shared" si="11"/>
        <v>100</v>
      </c>
      <c r="E159" s="2">
        <f t="shared" si="12"/>
        <v>97.160962836568899</v>
      </c>
      <c r="F159" s="2">
        <v>5</v>
      </c>
      <c r="G159" s="2">
        <f t="shared" si="13"/>
        <v>2.1609628365689022</v>
      </c>
      <c r="H159" s="2">
        <f t="shared" si="14"/>
        <v>0.8100828602885799</v>
      </c>
    </row>
    <row r="160" spans="1:8" x14ac:dyDescent="0.3">
      <c r="A160" s="2">
        <v>31520</v>
      </c>
      <c r="B160">
        <v>0.52604636071956457</v>
      </c>
      <c r="C160" s="15">
        <f t="shared" si="10"/>
        <v>0.58449595635507168</v>
      </c>
      <c r="D160" s="15">
        <f t="shared" si="11"/>
        <v>100</v>
      </c>
      <c r="E160" s="2">
        <f t="shared" si="12"/>
        <v>97.077520218224635</v>
      </c>
      <c r="F160" s="2">
        <v>5</v>
      </c>
      <c r="G160" s="2">
        <f t="shared" si="13"/>
        <v>2.0775202182246417</v>
      </c>
      <c r="H160" s="2">
        <f t="shared" si="14"/>
        <v>0.84860258358702556</v>
      </c>
    </row>
    <row r="161" spans="1:8" x14ac:dyDescent="0.3">
      <c r="A161" s="2">
        <v>31720</v>
      </c>
      <c r="B161">
        <v>0.5487662079047595</v>
      </c>
      <c r="C161" s="15">
        <f t="shared" si="10"/>
        <v>0.60974023100528829</v>
      </c>
      <c r="D161" s="15">
        <f t="shared" si="11"/>
        <v>100</v>
      </c>
      <c r="E161" s="2">
        <f t="shared" si="12"/>
        <v>96.951298844973564</v>
      </c>
      <c r="F161" s="2">
        <v>5</v>
      </c>
      <c r="G161" s="2">
        <f t="shared" si="13"/>
        <v>1.9512988449735587</v>
      </c>
      <c r="H161" s="2">
        <f t="shared" si="14"/>
        <v>0.90998127991299116</v>
      </c>
    </row>
    <row r="162" spans="1:8" x14ac:dyDescent="0.3">
      <c r="A162" s="2">
        <v>31920</v>
      </c>
      <c r="B162">
        <v>0.54164316859465478</v>
      </c>
      <c r="C162" s="15">
        <f t="shared" si="10"/>
        <v>0.60182574288294977</v>
      </c>
      <c r="D162" s="15">
        <f t="shared" si="11"/>
        <v>100</v>
      </c>
      <c r="E162" s="2">
        <f t="shared" si="12"/>
        <v>96.990871285585257</v>
      </c>
      <c r="F162" s="2">
        <v>5</v>
      </c>
      <c r="G162" s="2">
        <f t="shared" si="13"/>
        <v>1.9908712855852513</v>
      </c>
      <c r="H162" s="2">
        <f t="shared" si="14"/>
        <v>0.89031221519449377</v>
      </c>
    </row>
    <row r="163" spans="1:8" x14ac:dyDescent="0.3">
      <c r="A163" s="2">
        <v>32120</v>
      </c>
      <c r="B163">
        <v>0.53496195812444713</v>
      </c>
      <c r="C163" s="15">
        <f t="shared" si="10"/>
        <v>0.59440217569383014</v>
      </c>
      <c r="D163" s="15">
        <f t="shared" si="11"/>
        <v>100</v>
      </c>
      <c r="E163" s="2">
        <f t="shared" si="12"/>
        <v>97.027989121530851</v>
      </c>
      <c r="F163" s="2">
        <v>5</v>
      </c>
      <c r="G163" s="2">
        <f t="shared" si="13"/>
        <v>2.0279891215308492</v>
      </c>
      <c r="H163" s="2">
        <f t="shared" si="14"/>
        <v>0.87222248939428682</v>
      </c>
    </row>
    <row r="164" spans="1:8" x14ac:dyDescent="0.3">
      <c r="A164" s="2">
        <v>32320</v>
      </c>
      <c r="B164">
        <v>0.5328640317189639</v>
      </c>
      <c r="C164" s="15">
        <f t="shared" si="10"/>
        <v>0.59207114635440428</v>
      </c>
      <c r="D164" s="15">
        <f t="shared" si="11"/>
        <v>100</v>
      </c>
      <c r="E164" s="2">
        <f t="shared" si="12"/>
        <v>97.039644268227974</v>
      </c>
      <c r="F164" s="2">
        <v>5</v>
      </c>
      <c r="G164" s="2">
        <f t="shared" si="13"/>
        <v>2.0396442682279785</v>
      </c>
      <c r="H164" s="2">
        <f t="shared" si="14"/>
        <v>0.86661191091806966</v>
      </c>
    </row>
    <row r="165" spans="1:8" x14ac:dyDescent="0.3">
      <c r="A165" s="2">
        <v>32520</v>
      </c>
      <c r="B165">
        <v>0.54705755648516596</v>
      </c>
      <c r="C165" s="15">
        <f t="shared" si="10"/>
        <v>0.60784172942796222</v>
      </c>
      <c r="D165" s="15">
        <f t="shared" si="11"/>
        <v>100</v>
      </c>
      <c r="E165" s="2">
        <f t="shared" si="12"/>
        <v>96.960791352860184</v>
      </c>
      <c r="F165" s="2">
        <v>5</v>
      </c>
      <c r="G165" s="2">
        <f t="shared" si="13"/>
        <v>1.960791352860189</v>
      </c>
      <c r="H165" s="2">
        <f t="shared" si="14"/>
        <v>0.90522626716022414</v>
      </c>
    </row>
    <row r="166" spans="1:8" x14ac:dyDescent="0.3">
      <c r="A166" s="2">
        <v>32720</v>
      </c>
      <c r="B166">
        <v>0.54258294664636941</v>
      </c>
      <c r="C166" s="15">
        <f t="shared" si="10"/>
        <v>0.60286994071818822</v>
      </c>
      <c r="D166" s="15">
        <f t="shared" si="11"/>
        <v>100</v>
      </c>
      <c r="E166" s="2">
        <f t="shared" si="12"/>
        <v>96.985650296409062</v>
      </c>
      <c r="F166" s="2">
        <v>5</v>
      </c>
      <c r="G166" s="2">
        <f t="shared" si="13"/>
        <v>1.9856502964090588</v>
      </c>
      <c r="H166" s="2">
        <f t="shared" si="14"/>
        <v>0.89288429318521945</v>
      </c>
    </row>
    <row r="167" spans="1:8" x14ac:dyDescent="0.3">
      <c r="A167" s="2">
        <v>32920</v>
      </c>
      <c r="B167">
        <v>0.54315624784299288</v>
      </c>
      <c r="C167" s="15">
        <f t="shared" si="10"/>
        <v>0.60350694204776989</v>
      </c>
      <c r="D167" s="15">
        <f t="shared" si="11"/>
        <v>100</v>
      </c>
      <c r="E167" s="2">
        <f t="shared" si="12"/>
        <v>96.982465289761151</v>
      </c>
      <c r="F167" s="2">
        <v>5</v>
      </c>
      <c r="G167" s="2">
        <f t="shared" si="13"/>
        <v>1.9824652897611506</v>
      </c>
      <c r="H167" s="2">
        <f t="shared" si="14"/>
        <v>0.89445675234344701</v>
      </c>
    </row>
    <row r="168" spans="1:8" x14ac:dyDescent="0.3">
      <c r="A168" s="2">
        <v>33120</v>
      </c>
      <c r="B168">
        <v>0.52112848791522259</v>
      </c>
      <c r="C168" s="15">
        <f t="shared" si="10"/>
        <v>0.57903165323913619</v>
      </c>
      <c r="D168" s="15">
        <f t="shared" si="11"/>
        <v>100</v>
      </c>
      <c r="E168" s="2">
        <f t="shared" si="12"/>
        <v>97.104841733804321</v>
      </c>
      <c r="F168" s="2">
        <v>5</v>
      </c>
      <c r="G168" s="2">
        <f t="shared" si="13"/>
        <v>2.104841733804319</v>
      </c>
      <c r="H168" s="2">
        <f t="shared" si="14"/>
        <v>0.83581868540952786</v>
      </c>
    </row>
    <row r="169" spans="1:8" x14ac:dyDescent="0.3">
      <c r="A169" s="2">
        <v>33320</v>
      </c>
      <c r="B169">
        <v>0.55634151648280428</v>
      </c>
      <c r="C169" s="15">
        <f t="shared" si="10"/>
        <v>0.61815724053644916</v>
      </c>
      <c r="D169" s="15">
        <f t="shared" si="11"/>
        <v>100</v>
      </c>
      <c r="E169" s="2">
        <f t="shared" si="12"/>
        <v>96.909213797317761</v>
      </c>
      <c r="F169" s="2">
        <v>5</v>
      </c>
      <c r="G169" s="2">
        <f t="shared" si="13"/>
        <v>1.9092137973177543</v>
      </c>
      <c r="H169" s="2">
        <f t="shared" si="14"/>
        <v>0.93135079357303507</v>
      </c>
    </row>
    <row r="170" spans="1:8" x14ac:dyDescent="0.3">
      <c r="A170" s="2">
        <v>33520</v>
      </c>
      <c r="B170">
        <v>0.55125582084301539</v>
      </c>
      <c r="C170" s="15">
        <f t="shared" si="10"/>
        <v>0.61250646760335037</v>
      </c>
      <c r="D170" s="15">
        <f t="shared" si="11"/>
        <v>100</v>
      </c>
      <c r="E170" s="2">
        <f t="shared" si="12"/>
        <v>96.937467661983248</v>
      </c>
      <c r="F170" s="2">
        <v>5</v>
      </c>
      <c r="G170" s="2">
        <f t="shared" si="13"/>
        <v>1.937467661983248</v>
      </c>
      <c r="H170" s="2">
        <f t="shared" si="14"/>
        <v>0.91695204226936444</v>
      </c>
    </row>
    <row r="171" spans="1:8" x14ac:dyDescent="0.3">
      <c r="A171" s="2">
        <v>33720</v>
      </c>
      <c r="B171">
        <v>0.55080400757535175</v>
      </c>
      <c r="C171" s="15">
        <f t="shared" si="10"/>
        <v>0.61200445286150196</v>
      </c>
      <c r="D171" s="15">
        <f t="shared" si="11"/>
        <v>100</v>
      </c>
      <c r="E171" s="2">
        <f t="shared" si="12"/>
        <v>96.939977735692494</v>
      </c>
      <c r="F171" s="2">
        <v>5</v>
      </c>
      <c r="G171" s="2">
        <f t="shared" si="13"/>
        <v>1.9399777356924903</v>
      </c>
      <c r="H171" s="2">
        <f t="shared" si="14"/>
        <v>0.91568323062999268</v>
      </c>
    </row>
    <row r="172" spans="1:8" x14ac:dyDescent="0.3">
      <c r="A172" s="2">
        <v>33920</v>
      </c>
      <c r="B172">
        <v>0.52830622746394229</v>
      </c>
      <c r="C172" s="15">
        <f t="shared" si="10"/>
        <v>0.58700691940438032</v>
      </c>
      <c r="D172" s="15">
        <f t="shared" si="11"/>
        <v>100</v>
      </c>
      <c r="E172" s="2">
        <f t="shared" si="12"/>
        <v>97.064965402978103</v>
      </c>
      <c r="F172" s="2">
        <v>5</v>
      </c>
      <c r="G172" s="2">
        <f t="shared" si="13"/>
        <v>2.0649654029780984</v>
      </c>
      <c r="H172" s="2">
        <f t="shared" si="14"/>
        <v>0.85453475492491893</v>
      </c>
    </row>
    <row r="173" spans="1:8" x14ac:dyDescent="0.3">
      <c r="A173" s="2">
        <v>34120</v>
      </c>
      <c r="B173">
        <v>0.56684734479131793</v>
      </c>
      <c r="C173" s="15">
        <f t="shared" si="10"/>
        <v>0.62983038310146433</v>
      </c>
      <c r="D173" s="15">
        <f t="shared" si="11"/>
        <v>100</v>
      </c>
      <c r="E173" s="2">
        <f t="shared" si="12"/>
        <v>96.850848084492682</v>
      </c>
      <c r="F173" s="2">
        <v>5</v>
      </c>
      <c r="G173" s="2">
        <f t="shared" si="13"/>
        <v>1.8508480844926782</v>
      </c>
      <c r="H173" s="2">
        <f t="shared" si="14"/>
        <v>0.96179591484490556</v>
      </c>
    </row>
    <row r="174" spans="1:8" x14ac:dyDescent="0.3">
      <c r="A174" s="2">
        <v>34320</v>
      </c>
      <c r="B174">
        <v>0.55199366028764563</v>
      </c>
      <c r="C174" s="15">
        <f t="shared" si="10"/>
        <v>0.61332628920849508</v>
      </c>
      <c r="D174" s="15">
        <f t="shared" si="11"/>
        <v>100</v>
      </c>
      <c r="E174" s="2">
        <f t="shared" si="12"/>
        <v>96.933368553957521</v>
      </c>
      <c r="F174" s="2">
        <v>5</v>
      </c>
      <c r="G174" s="2">
        <f t="shared" si="13"/>
        <v>1.9333685539575245</v>
      </c>
      <c r="H174" s="2">
        <f t="shared" si="14"/>
        <v>0.91902770050357729</v>
      </c>
    </row>
    <row r="175" spans="1:8" x14ac:dyDescent="0.3">
      <c r="A175" s="2">
        <v>34520</v>
      </c>
      <c r="B175">
        <v>0.51507347718701746</v>
      </c>
      <c r="C175" s="15">
        <f t="shared" si="10"/>
        <v>0.5723038635411305</v>
      </c>
      <c r="D175" s="15">
        <f t="shared" si="11"/>
        <v>100</v>
      </c>
      <c r="E175" s="2">
        <f t="shared" si="12"/>
        <v>97.138480682294343</v>
      </c>
      <c r="F175" s="2">
        <v>5</v>
      </c>
      <c r="G175" s="2">
        <f t="shared" si="13"/>
        <v>2.1384806822943476</v>
      </c>
      <c r="H175" s="2">
        <f t="shared" si="14"/>
        <v>0.82030970739905662</v>
      </c>
    </row>
    <row r="176" spans="1:8" x14ac:dyDescent="0.3">
      <c r="A176" s="2">
        <v>34720</v>
      </c>
      <c r="B176">
        <v>0.54494795499947435</v>
      </c>
      <c r="C176" s="15">
        <f t="shared" si="10"/>
        <v>0.60549772777719368</v>
      </c>
      <c r="D176" s="15">
        <f t="shared" si="11"/>
        <v>100</v>
      </c>
      <c r="E176" s="2">
        <f t="shared" si="12"/>
        <v>96.97251136111403</v>
      </c>
      <c r="F176" s="2">
        <v>5</v>
      </c>
      <c r="G176" s="2">
        <f t="shared" si="13"/>
        <v>1.9725113611140315</v>
      </c>
      <c r="H176" s="2">
        <f t="shared" si="14"/>
        <v>0.89938774328273086</v>
      </c>
    </row>
    <row r="177" spans="1:8" x14ac:dyDescent="0.3">
      <c r="A177" s="2">
        <v>34920</v>
      </c>
      <c r="B177">
        <v>0.55088927297056201</v>
      </c>
      <c r="C177" s="15">
        <f t="shared" si="10"/>
        <v>0.61209919218951336</v>
      </c>
      <c r="D177" s="15">
        <f t="shared" si="11"/>
        <v>100</v>
      </c>
      <c r="E177" s="2">
        <f t="shared" si="12"/>
        <v>96.939504039052437</v>
      </c>
      <c r="F177" s="2">
        <v>5</v>
      </c>
      <c r="G177" s="2">
        <f t="shared" si="13"/>
        <v>1.9395040390524332</v>
      </c>
      <c r="H177" s="2">
        <f t="shared" si="14"/>
        <v>0.91592255026781511</v>
      </c>
    </row>
    <row r="178" spans="1:8" x14ac:dyDescent="0.3">
      <c r="A178" s="2">
        <v>35120</v>
      </c>
      <c r="B178">
        <v>0.56035312080267252</v>
      </c>
      <c r="C178" s="15">
        <f t="shared" si="10"/>
        <v>0.6226145786696361</v>
      </c>
      <c r="D178" s="15">
        <f t="shared" si="11"/>
        <v>100</v>
      </c>
      <c r="E178" s="2">
        <f t="shared" si="12"/>
        <v>96.886927106651825</v>
      </c>
      <c r="F178" s="2">
        <v>5</v>
      </c>
      <c r="G178" s="2">
        <f t="shared" si="13"/>
        <v>1.8869271066518194</v>
      </c>
      <c r="H178" s="2">
        <f t="shared" si="14"/>
        <v>0.94286268864636935</v>
      </c>
    </row>
    <row r="179" spans="1:8" x14ac:dyDescent="0.3">
      <c r="A179" s="2">
        <v>35320</v>
      </c>
      <c r="B179">
        <v>0.55672866076504512</v>
      </c>
      <c r="C179" s="15">
        <f t="shared" si="10"/>
        <v>0.61858740085005015</v>
      </c>
      <c r="D179" s="15">
        <f t="shared" si="11"/>
        <v>100</v>
      </c>
      <c r="E179" s="2">
        <f t="shared" si="12"/>
        <v>96.907062995749754</v>
      </c>
      <c r="F179" s="2">
        <v>5</v>
      </c>
      <c r="G179" s="2">
        <f t="shared" si="13"/>
        <v>1.9070629957497491</v>
      </c>
      <c r="H179" s="2">
        <f t="shared" si="14"/>
        <v>0.9324557721930421</v>
      </c>
    </row>
    <row r="180" spans="1:8" x14ac:dyDescent="0.3">
      <c r="A180" s="2">
        <v>35520</v>
      </c>
      <c r="B180">
        <v>0.59227095093356497</v>
      </c>
      <c r="C180" s="15">
        <f t="shared" si="10"/>
        <v>0.65807883437062775</v>
      </c>
      <c r="D180" s="15">
        <f t="shared" si="11"/>
        <v>100</v>
      </c>
      <c r="E180" s="2">
        <f t="shared" si="12"/>
        <v>96.709605828146863</v>
      </c>
      <c r="F180" s="2">
        <v>5</v>
      </c>
      <c r="G180" s="2">
        <f t="shared" si="13"/>
        <v>1.7096058281468611</v>
      </c>
      <c r="H180" s="2">
        <f t="shared" si="14"/>
        <v>1.0397176262663517</v>
      </c>
    </row>
    <row r="181" spans="1:8" x14ac:dyDescent="0.3">
      <c r="A181" s="2">
        <v>35720</v>
      </c>
      <c r="B181">
        <v>0.5903732531732645</v>
      </c>
      <c r="C181" s="15">
        <f t="shared" si="10"/>
        <v>0.65597028130362722</v>
      </c>
      <c r="D181" s="15">
        <f t="shared" si="11"/>
        <v>100</v>
      </c>
      <c r="E181" s="2">
        <f t="shared" si="12"/>
        <v>96.720148593481866</v>
      </c>
      <c r="F181" s="2">
        <v>5</v>
      </c>
      <c r="G181" s="2">
        <f t="shared" si="13"/>
        <v>1.7201485934818637</v>
      </c>
      <c r="H181" s="2">
        <f t="shared" si="14"/>
        <v>1.0336787904246392</v>
      </c>
    </row>
    <row r="182" spans="1:8" x14ac:dyDescent="0.3">
      <c r="A182" s="2">
        <v>35920</v>
      </c>
      <c r="B182">
        <v>0.56911355693933163</v>
      </c>
      <c r="C182" s="15">
        <f t="shared" si="10"/>
        <v>0.63234839659925735</v>
      </c>
      <c r="D182" s="15">
        <f t="shared" si="11"/>
        <v>100</v>
      </c>
      <c r="E182" s="2">
        <f t="shared" si="12"/>
        <v>96.83825801700371</v>
      </c>
      <c r="F182" s="2">
        <v>5</v>
      </c>
      <c r="G182" s="2">
        <f t="shared" si="13"/>
        <v>1.8382580170037133</v>
      </c>
      <c r="H182" s="2">
        <f t="shared" si="14"/>
        <v>0.96849147679531555</v>
      </c>
    </row>
    <row r="183" spans="1:8" x14ac:dyDescent="0.3">
      <c r="A183" s="2">
        <v>36120</v>
      </c>
      <c r="B183">
        <v>0.57668376084708151</v>
      </c>
      <c r="C183" s="15">
        <f t="shared" si="10"/>
        <v>0.64075973427453503</v>
      </c>
      <c r="D183" s="15">
        <f t="shared" si="11"/>
        <v>100</v>
      </c>
      <c r="E183" s="2">
        <f t="shared" si="12"/>
        <v>96.796201328627319</v>
      </c>
      <c r="F183" s="2">
        <v>5</v>
      </c>
      <c r="G183" s="2">
        <f t="shared" si="13"/>
        <v>1.7962013286273248</v>
      </c>
      <c r="H183" s="2">
        <f t="shared" si="14"/>
        <v>0.99120141554338259</v>
      </c>
    </row>
    <row r="184" spans="1:8" x14ac:dyDescent="0.3">
      <c r="A184" s="2">
        <v>36320</v>
      </c>
      <c r="B184">
        <v>0.55419079290109219</v>
      </c>
      <c r="C184" s="15">
        <f t="shared" si="10"/>
        <v>0.61576754766788022</v>
      </c>
      <c r="D184" s="15">
        <f t="shared" si="11"/>
        <v>100</v>
      </c>
      <c r="E184" s="2">
        <f t="shared" si="12"/>
        <v>96.921162261660598</v>
      </c>
      <c r="F184" s="2">
        <v>5</v>
      </c>
      <c r="G184" s="2">
        <f t="shared" si="13"/>
        <v>1.9211622616605988</v>
      </c>
      <c r="H184" s="2">
        <f t="shared" si="14"/>
        <v>0.92523526678424828</v>
      </c>
    </row>
    <row r="185" spans="1:8" x14ac:dyDescent="0.3">
      <c r="A185" s="2">
        <v>36520</v>
      </c>
      <c r="B185">
        <v>0.57511046675377808</v>
      </c>
      <c r="C185" s="15">
        <f t="shared" si="10"/>
        <v>0.63901162972642012</v>
      </c>
      <c r="D185" s="15">
        <f t="shared" si="11"/>
        <v>100</v>
      </c>
      <c r="E185" s="2">
        <f t="shared" si="12"/>
        <v>96.8049418513679</v>
      </c>
      <c r="F185" s="2">
        <v>5</v>
      </c>
      <c r="G185" s="2">
        <f t="shared" si="13"/>
        <v>1.8049418513678992</v>
      </c>
      <c r="H185" s="2">
        <f t="shared" si="14"/>
        <v>0.98643739565169763</v>
      </c>
    </row>
    <row r="186" spans="1:8" x14ac:dyDescent="0.3">
      <c r="A186" s="2">
        <v>36720</v>
      </c>
      <c r="B186">
        <v>0.559845294920852</v>
      </c>
      <c r="C186" s="15">
        <f t="shared" si="10"/>
        <v>0.62205032768983559</v>
      </c>
      <c r="D186" s="15">
        <f t="shared" si="11"/>
        <v>100</v>
      </c>
      <c r="E186" s="2">
        <f t="shared" si="12"/>
        <v>96.889748361550829</v>
      </c>
      <c r="F186" s="2">
        <v>5</v>
      </c>
      <c r="G186" s="2">
        <f t="shared" si="13"/>
        <v>1.8897483615508222</v>
      </c>
      <c r="H186" s="2">
        <f t="shared" si="14"/>
        <v>0.94139776551274312</v>
      </c>
    </row>
    <row r="187" spans="1:8" x14ac:dyDescent="0.3">
      <c r="A187" s="2">
        <v>36920</v>
      </c>
      <c r="B187">
        <v>0.56910340859259534</v>
      </c>
      <c r="C187" s="15">
        <f t="shared" si="10"/>
        <v>0.63233712065843928</v>
      </c>
      <c r="D187" s="15">
        <f t="shared" si="11"/>
        <v>100</v>
      </c>
      <c r="E187" s="2">
        <f t="shared" si="12"/>
        <v>96.838314396707801</v>
      </c>
      <c r="F187" s="2">
        <v>5</v>
      </c>
      <c r="G187" s="2">
        <f t="shared" si="13"/>
        <v>1.8383143967078035</v>
      </c>
      <c r="H187" s="2">
        <f t="shared" si="14"/>
        <v>0.96846138929041936</v>
      </c>
    </row>
    <row r="188" spans="1:8" x14ac:dyDescent="0.3">
      <c r="A188" s="2">
        <v>37120</v>
      </c>
      <c r="B188">
        <v>0.59559295138278523</v>
      </c>
      <c r="C188" s="15">
        <f t="shared" si="10"/>
        <v>0.66176994598087246</v>
      </c>
      <c r="D188" s="15">
        <f t="shared" si="11"/>
        <v>100</v>
      </c>
      <c r="E188" s="2">
        <f t="shared" si="12"/>
        <v>96.691150270095633</v>
      </c>
      <c r="F188" s="2">
        <v>5</v>
      </c>
      <c r="G188" s="2">
        <f t="shared" si="13"/>
        <v>1.6911502700956378</v>
      </c>
      <c r="H188" s="2">
        <f t="shared" si="14"/>
        <v>1.0503806767430111</v>
      </c>
    </row>
    <row r="189" spans="1:8" x14ac:dyDescent="0.3">
      <c r="A189" s="2">
        <v>37320</v>
      </c>
      <c r="B189">
        <v>0.55098510419305446</v>
      </c>
      <c r="C189" s="15">
        <f t="shared" si="10"/>
        <v>0.6122056713256161</v>
      </c>
      <c r="D189" s="15">
        <f t="shared" si="11"/>
        <v>100</v>
      </c>
      <c r="E189" s="2">
        <f t="shared" si="12"/>
        <v>96.938971643371914</v>
      </c>
      <c r="F189" s="2">
        <v>5</v>
      </c>
      <c r="G189" s="2">
        <f t="shared" si="13"/>
        <v>1.9389716433719197</v>
      </c>
      <c r="H189" s="2">
        <f t="shared" si="14"/>
        <v>0.91619159683383922</v>
      </c>
    </row>
    <row r="190" spans="1:8" x14ac:dyDescent="0.3">
      <c r="A190" s="2">
        <v>37520</v>
      </c>
      <c r="B190">
        <v>0.57850206888890943</v>
      </c>
      <c r="C190" s="15">
        <f t="shared" si="10"/>
        <v>0.64278007654323266</v>
      </c>
      <c r="D190" s="15">
        <f t="shared" si="11"/>
        <v>100</v>
      </c>
      <c r="E190" s="2">
        <f t="shared" si="12"/>
        <v>96.786099617283838</v>
      </c>
      <c r="F190" s="2">
        <v>5</v>
      </c>
      <c r="G190" s="2">
        <f t="shared" si="13"/>
        <v>1.7860996172838366</v>
      </c>
      <c r="H190" s="2">
        <f t="shared" si="14"/>
        <v>0.99673685376870613</v>
      </c>
    </row>
    <row r="191" spans="1:8" x14ac:dyDescent="0.3">
      <c r="A191" s="2">
        <v>37720</v>
      </c>
      <c r="B191">
        <v>0.57344973752912443</v>
      </c>
      <c r="C191" s="15">
        <f t="shared" si="10"/>
        <v>0.63716637503236051</v>
      </c>
      <c r="D191" s="15">
        <f t="shared" si="11"/>
        <v>100</v>
      </c>
      <c r="E191" s="2">
        <f t="shared" si="12"/>
        <v>96.814168124838204</v>
      </c>
      <c r="F191" s="2">
        <v>5</v>
      </c>
      <c r="G191" s="2">
        <f t="shared" si="13"/>
        <v>1.8141681248381976</v>
      </c>
      <c r="H191" s="2">
        <f t="shared" si="14"/>
        <v>0.98143404571678872</v>
      </c>
    </row>
    <row r="192" spans="1:8" x14ac:dyDescent="0.3">
      <c r="A192" s="2">
        <v>37920</v>
      </c>
      <c r="B192">
        <v>0.57883069581982083</v>
      </c>
      <c r="C192" s="15">
        <f t="shared" si="10"/>
        <v>0.6431452175775787</v>
      </c>
      <c r="D192" s="15">
        <f t="shared" si="11"/>
        <v>100</v>
      </c>
      <c r="E192" s="2">
        <f t="shared" si="12"/>
        <v>96.784273912112113</v>
      </c>
      <c r="F192" s="2">
        <v>5</v>
      </c>
      <c r="G192" s="2">
        <f t="shared" si="13"/>
        <v>1.7842739121121065</v>
      </c>
      <c r="H192" s="2">
        <f t="shared" si="14"/>
        <v>0.99774068739346411</v>
      </c>
    </row>
    <row r="193" spans="1:8" x14ac:dyDescent="0.3">
      <c r="A193" s="2">
        <v>38120</v>
      </c>
      <c r="B193">
        <v>0.60283326708730911</v>
      </c>
      <c r="C193" s="15">
        <f t="shared" si="10"/>
        <v>0.66981474120812123</v>
      </c>
      <c r="D193" s="15">
        <f t="shared" si="11"/>
        <v>100</v>
      </c>
      <c r="E193" s="2">
        <f t="shared" si="12"/>
        <v>96.650926293959401</v>
      </c>
      <c r="F193" s="2">
        <v>5</v>
      </c>
      <c r="G193" s="2">
        <f t="shared" si="13"/>
        <v>1.6509262939593938</v>
      </c>
      <c r="H193" s="2">
        <f t="shared" si="14"/>
        <v>1.0740369953878028</v>
      </c>
    </row>
    <row r="194" spans="1:8" x14ac:dyDescent="0.3">
      <c r="A194" s="2">
        <v>38320</v>
      </c>
      <c r="B194">
        <v>0.56673550459298883</v>
      </c>
      <c r="C194" s="15">
        <f t="shared" si="10"/>
        <v>0.62970611621443207</v>
      </c>
      <c r="D194" s="15">
        <f t="shared" si="11"/>
        <v>100</v>
      </c>
      <c r="E194" s="2">
        <f t="shared" si="12"/>
        <v>96.851469418927834</v>
      </c>
      <c r="F194" s="2">
        <v>5</v>
      </c>
      <c r="G194" s="2">
        <f t="shared" si="13"/>
        <v>1.8514694189278398</v>
      </c>
      <c r="H194" s="2">
        <f t="shared" si="14"/>
        <v>0.96146668397674218</v>
      </c>
    </row>
    <row r="195" spans="1:8" x14ac:dyDescent="0.3">
      <c r="A195" s="2">
        <v>38520</v>
      </c>
      <c r="B195">
        <v>0.59832813828279963</v>
      </c>
      <c r="C195" s="15">
        <f t="shared" ref="C195:C258" si="15">B195/$J$27</f>
        <v>0.66480904253644402</v>
      </c>
      <c r="D195" s="15">
        <f t="shared" ref="D195:D258" si="16">$J$28</f>
        <v>100</v>
      </c>
      <c r="E195" s="2">
        <f t="shared" si="12"/>
        <v>96.675954787317778</v>
      </c>
      <c r="F195" s="2">
        <v>5</v>
      </c>
      <c r="G195" s="2">
        <f t="shared" si="13"/>
        <v>1.6759547873177798</v>
      </c>
      <c r="H195" s="2">
        <f t="shared" si="14"/>
        <v>1.0592494149940685</v>
      </c>
    </row>
    <row r="196" spans="1:8" x14ac:dyDescent="0.3">
      <c r="A196" s="2">
        <v>38720</v>
      </c>
      <c r="B196">
        <v>0.59979382676846471</v>
      </c>
      <c r="C196" s="15">
        <f t="shared" si="15"/>
        <v>0.66643758529829411</v>
      </c>
      <c r="D196" s="15">
        <f t="shared" si="16"/>
        <v>100</v>
      </c>
      <c r="E196" s="2">
        <f t="shared" ref="E196:E259" si="17">D196-(F196*C196)</f>
        <v>96.667812073508529</v>
      </c>
      <c r="F196" s="2">
        <v>5</v>
      </c>
      <c r="G196" s="2">
        <f t="shared" ref="G196:G259" si="18">F196-(F196*C196)</f>
        <v>1.6678120735085296</v>
      </c>
      <c r="H196" s="2">
        <f t="shared" ref="H196:H259" si="19">LN((F196*E196)/(D196*G196))</f>
        <v>1.0640355778974959</v>
      </c>
    </row>
    <row r="197" spans="1:8" x14ac:dyDescent="0.3">
      <c r="A197" s="2">
        <v>38920</v>
      </c>
      <c r="B197">
        <v>0.59832763559087132</v>
      </c>
      <c r="C197" s="15">
        <f t="shared" si="15"/>
        <v>0.66480848398985704</v>
      </c>
      <c r="D197" s="15">
        <f t="shared" si="16"/>
        <v>100</v>
      </c>
      <c r="E197" s="2">
        <f t="shared" si="17"/>
        <v>96.675957580050721</v>
      </c>
      <c r="F197" s="2">
        <v>5</v>
      </c>
      <c r="G197" s="2">
        <f t="shared" si="18"/>
        <v>1.6759575800507149</v>
      </c>
      <c r="H197" s="2">
        <f t="shared" si="19"/>
        <v>1.0592477775296354</v>
      </c>
    </row>
    <row r="198" spans="1:8" x14ac:dyDescent="0.3">
      <c r="A198" s="2">
        <v>39120</v>
      </c>
      <c r="B198">
        <v>0.5915680144537514</v>
      </c>
      <c r="C198" s="15">
        <f t="shared" si="15"/>
        <v>0.65729779383750153</v>
      </c>
      <c r="D198" s="15">
        <f t="shared" si="16"/>
        <v>100</v>
      </c>
      <c r="E198" s="2">
        <f t="shared" si="17"/>
        <v>96.713511030812498</v>
      </c>
      <c r="F198" s="2">
        <v>5</v>
      </c>
      <c r="G198" s="2">
        <f t="shared" si="18"/>
        <v>1.7135110308124926</v>
      </c>
      <c r="H198" s="2">
        <f t="shared" si="19"/>
        <v>1.0374763403467606</v>
      </c>
    </row>
    <row r="199" spans="1:8" x14ac:dyDescent="0.3">
      <c r="A199" s="2">
        <v>39320</v>
      </c>
      <c r="B199">
        <v>0.57743154575595279</v>
      </c>
      <c r="C199" s="15">
        <f t="shared" si="15"/>
        <v>0.64159060639550314</v>
      </c>
      <c r="D199" s="15">
        <f t="shared" si="16"/>
        <v>100</v>
      </c>
      <c r="E199" s="2">
        <f t="shared" si="17"/>
        <v>96.79204696802249</v>
      </c>
      <c r="F199" s="2">
        <v>5</v>
      </c>
      <c r="G199" s="2">
        <f t="shared" si="18"/>
        <v>1.7920469680224844</v>
      </c>
      <c r="H199" s="2">
        <f t="shared" si="19"/>
        <v>0.99347403388877231</v>
      </c>
    </row>
    <row r="200" spans="1:8" x14ac:dyDescent="0.3">
      <c r="A200" s="2">
        <v>39520</v>
      </c>
      <c r="B200">
        <v>0.58279326140735388</v>
      </c>
      <c r="C200" s="15">
        <f t="shared" si="15"/>
        <v>0.64754806823039324</v>
      </c>
      <c r="D200" s="15">
        <f t="shared" si="16"/>
        <v>100</v>
      </c>
      <c r="E200" s="2">
        <f t="shared" si="17"/>
        <v>96.762259658848038</v>
      </c>
      <c r="F200" s="2">
        <v>5</v>
      </c>
      <c r="G200" s="2">
        <f t="shared" si="18"/>
        <v>1.7622596588480337</v>
      </c>
      <c r="H200" s="2">
        <f t="shared" si="19"/>
        <v>1.0099278825166536</v>
      </c>
    </row>
    <row r="201" spans="1:8" x14ac:dyDescent="0.3">
      <c r="A201" s="2">
        <v>39720</v>
      </c>
      <c r="B201">
        <v>0.61523546554774688</v>
      </c>
      <c r="C201" s="15">
        <f t="shared" si="15"/>
        <v>0.68359496171971879</v>
      </c>
      <c r="D201" s="15">
        <f t="shared" si="16"/>
        <v>100</v>
      </c>
      <c r="E201" s="2">
        <f t="shared" si="17"/>
        <v>96.582025191401399</v>
      </c>
      <c r="F201" s="2">
        <v>5</v>
      </c>
      <c r="G201" s="2">
        <f t="shared" si="18"/>
        <v>1.5820251914014061</v>
      </c>
      <c r="H201" s="2">
        <f t="shared" si="19"/>
        <v>1.1159545827403248</v>
      </c>
    </row>
    <row r="202" spans="1:8" x14ac:dyDescent="0.3">
      <c r="A202" s="2">
        <v>39920</v>
      </c>
      <c r="B202">
        <v>0.59909855868190087</v>
      </c>
      <c r="C202" s="15">
        <f t="shared" si="15"/>
        <v>0.66566506520211211</v>
      </c>
      <c r="D202" s="15">
        <f t="shared" si="16"/>
        <v>100</v>
      </c>
      <c r="E202" s="2">
        <f t="shared" si="17"/>
        <v>96.671674673989443</v>
      </c>
      <c r="F202" s="2">
        <v>5</v>
      </c>
      <c r="G202" s="2">
        <f t="shared" si="18"/>
        <v>1.6716746739894397</v>
      </c>
      <c r="H202" s="2">
        <f t="shared" si="19"/>
        <v>1.0617622436308787</v>
      </c>
    </row>
    <row r="203" spans="1:8" x14ac:dyDescent="0.3">
      <c r="A203" s="2">
        <v>40120</v>
      </c>
      <c r="B203">
        <v>0.60198675649966094</v>
      </c>
      <c r="C203" s="15">
        <f t="shared" si="15"/>
        <v>0.66887417388851211</v>
      </c>
      <c r="D203" s="15">
        <f t="shared" si="16"/>
        <v>100</v>
      </c>
      <c r="E203" s="2">
        <f t="shared" si="17"/>
        <v>96.655629130557443</v>
      </c>
      <c r="F203" s="2">
        <v>5</v>
      </c>
      <c r="G203" s="2">
        <f t="shared" si="18"/>
        <v>1.6556291305574393</v>
      </c>
      <c r="H203" s="2">
        <f t="shared" si="19"/>
        <v>1.0712410969271839</v>
      </c>
    </row>
    <row r="204" spans="1:8" x14ac:dyDescent="0.3">
      <c r="A204" s="2">
        <v>40320</v>
      </c>
      <c r="B204">
        <v>0.59097398386279931</v>
      </c>
      <c r="C204" s="15">
        <f t="shared" si="15"/>
        <v>0.65663775984755479</v>
      </c>
      <c r="D204" s="15">
        <f t="shared" si="16"/>
        <v>100</v>
      </c>
      <c r="E204" s="2">
        <f t="shared" si="17"/>
        <v>96.716811200762223</v>
      </c>
      <c r="F204" s="2">
        <v>5</v>
      </c>
      <c r="G204" s="2">
        <f t="shared" si="18"/>
        <v>1.7168112007622263</v>
      </c>
      <c r="H204" s="2">
        <f t="shared" si="19"/>
        <v>1.0355863457385899</v>
      </c>
    </row>
    <row r="205" spans="1:8" x14ac:dyDescent="0.3">
      <c r="A205" s="2">
        <v>40520</v>
      </c>
      <c r="B205">
        <v>0.59619051175121174</v>
      </c>
      <c r="C205" s="15">
        <f t="shared" si="15"/>
        <v>0.66243390194579077</v>
      </c>
      <c r="D205" s="15">
        <f t="shared" si="16"/>
        <v>100</v>
      </c>
      <c r="E205" s="2">
        <f t="shared" si="17"/>
        <v>96.68783049027104</v>
      </c>
      <c r="F205" s="2">
        <v>5</v>
      </c>
      <c r="G205" s="2">
        <f t="shared" si="18"/>
        <v>1.6878304902710459</v>
      </c>
      <c r="H205" s="2">
        <f t="shared" si="19"/>
        <v>1.052311302225907</v>
      </c>
    </row>
    <row r="206" spans="1:8" x14ac:dyDescent="0.3">
      <c r="A206" s="2">
        <v>40720</v>
      </c>
      <c r="B206">
        <v>0.61379839758764776</v>
      </c>
      <c r="C206" s="15">
        <f t="shared" si="15"/>
        <v>0.68199821954183082</v>
      </c>
      <c r="D206" s="15">
        <f t="shared" si="16"/>
        <v>100</v>
      </c>
      <c r="E206" s="2">
        <f t="shared" si="17"/>
        <v>96.590008902290847</v>
      </c>
      <c r="F206" s="2">
        <v>5</v>
      </c>
      <c r="G206" s="2">
        <f t="shared" si="18"/>
        <v>1.5900089022908457</v>
      </c>
      <c r="H206" s="2">
        <f t="shared" si="19"/>
        <v>1.1110034196614438</v>
      </c>
    </row>
    <row r="207" spans="1:8" x14ac:dyDescent="0.3">
      <c r="A207" s="2">
        <v>40920</v>
      </c>
      <c r="B207">
        <v>0.57574742599152084</v>
      </c>
      <c r="C207" s="15">
        <f t="shared" si="15"/>
        <v>0.6397193622128009</v>
      </c>
      <c r="D207" s="15">
        <f t="shared" si="16"/>
        <v>100</v>
      </c>
      <c r="E207" s="2">
        <f t="shared" si="17"/>
        <v>96.801403188935993</v>
      </c>
      <c r="F207" s="2">
        <v>5</v>
      </c>
      <c r="G207" s="2">
        <f t="shared" si="18"/>
        <v>1.8014031889359954</v>
      </c>
      <c r="H207" s="2">
        <f t="shared" si="19"/>
        <v>0.98836330575676623</v>
      </c>
    </row>
    <row r="208" spans="1:8" x14ac:dyDescent="0.3">
      <c r="A208" s="2">
        <v>41120</v>
      </c>
      <c r="B208">
        <v>0.61119449266741821</v>
      </c>
      <c r="C208" s="15">
        <f t="shared" si="15"/>
        <v>0.67910499185268691</v>
      </c>
      <c r="D208" s="15">
        <f t="shared" si="16"/>
        <v>100</v>
      </c>
      <c r="E208" s="2">
        <f t="shared" si="17"/>
        <v>96.60447504073656</v>
      </c>
      <c r="F208" s="2">
        <v>5</v>
      </c>
      <c r="G208" s="2">
        <f t="shared" si="18"/>
        <v>1.6044750407365655</v>
      </c>
      <c r="H208" s="2">
        <f t="shared" si="19"/>
        <v>1.1020961664071611</v>
      </c>
    </row>
    <row r="209" spans="1:8" x14ac:dyDescent="0.3">
      <c r="A209" s="2">
        <v>41320</v>
      </c>
      <c r="B209">
        <v>0.62167528991149457</v>
      </c>
      <c r="C209" s="15">
        <f t="shared" si="15"/>
        <v>0.69075032212388288</v>
      </c>
      <c r="D209" s="15">
        <f t="shared" si="16"/>
        <v>100</v>
      </c>
      <c r="E209" s="2">
        <f t="shared" si="17"/>
        <v>96.54624838938058</v>
      </c>
      <c r="F209" s="2">
        <v>5</v>
      </c>
      <c r="G209" s="2">
        <f t="shared" si="18"/>
        <v>1.5462483893805858</v>
      </c>
      <c r="H209" s="2">
        <f t="shared" si="19"/>
        <v>1.1384582748099468</v>
      </c>
    </row>
    <row r="210" spans="1:8" x14ac:dyDescent="0.3">
      <c r="A210" s="2">
        <v>41520</v>
      </c>
      <c r="B210">
        <v>0.59202512438688726</v>
      </c>
      <c r="C210" s="15">
        <f t="shared" si="15"/>
        <v>0.65780569376320808</v>
      </c>
      <c r="D210" s="15">
        <f t="shared" si="16"/>
        <v>100</v>
      </c>
      <c r="E210" s="2">
        <f t="shared" si="17"/>
        <v>96.710971531183958</v>
      </c>
      <c r="F210" s="2">
        <v>5</v>
      </c>
      <c r="G210" s="2">
        <f t="shared" si="18"/>
        <v>1.7109715311839597</v>
      </c>
      <c r="H210" s="2">
        <f t="shared" si="19"/>
        <v>1.0389332258722834</v>
      </c>
    </row>
    <row r="211" spans="1:8" x14ac:dyDescent="0.3">
      <c r="A211" s="2">
        <v>41720</v>
      </c>
      <c r="B211">
        <v>0.60916299394410589</v>
      </c>
      <c r="C211" s="15">
        <f t="shared" si="15"/>
        <v>0.67684777104900651</v>
      </c>
      <c r="D211" s="15">
        <f t="shared" si="16"/>
        <v>100</v>
      </c>
      <c r="E211" s="2">
        <f t="shared" si="17"/>
        <v>96.61576114475497</v>
      </c>
      <c r="F211" s="2">
        <v>5</v>
      </c>
      <c r="G211" s="2">
        <f t="shared" si="18"/>
        <v>1.6157611447549676</v>
      </c>
      <c r="H211" s="2">
        <f t="shared" si="19"/>
        <v>1.0952034704929776</v>
      </c>
    </row>
    <row r="212" spans="1:8" x14ac:dyDescent="0.3">
      <c r="A212" s="2">
        <v>41920</v>
      </c>
      <c r="B212">
        <v>0.61367358236647107</v>
      </c>
      <c r="C212" s="15">
        <f t="shared" si="15"/>
        <v>0.68185953596274562</v>
      </c>
      <c r="D212" s="15">
        <f t="shared" si="16"/>
        <v>100</v>
      </c>
      <c r="E212" s="2">
        <f t="shared" si="17"/>
        <v>96.590702320186267</v>
      </c>
      <c r="F212" s="2">
        <v>5</v>
      </c>
      <c r="G212" s="2">
        <f t="shared" si="18"/>
        <v>1.590702320186272</v>
      </c>
      <c r="H212" s="2">
        <f t="shared" si="19"/>
        <v>1.110574584243174</v>
      </c>
    </row>
    <row r="213" spans="1:8" x14ac:dyDescent="0.3">
      <c r="A213" s="2">
        <v>42120</v>
      </c>
      <c r="B213">
        <v>0.58402939181234748</v>
      </c>
      <c r="C213" s="15">
        <f t="shared" si="15"/>
        <v>0.6489215464581638</v>
      </c>
      <c r="D213" s="15">
        <f t="shared" si="16"/>
        <v>100</v>
      </c>
      <c r="E213" s="2">
        <f t="shared" si="17"/>
        <v>96.755392267709183</v>
      </c>
      <c r="F213" s="2">
        <v>5</v>
      </c>
      <c r="G213" s="2">
        <f t="shared" si="18"/>
        <v>1.7553922677091811</v>
      </c>
      <c r="H213" s="2">
        <f t="shared" si="19"/>
        <v>1.0137614445295655</v>
      </c>
    </row>
    <row r="214" spans="1:8" x14ac:dyDescent="0.3">
      <c r="A214" s="2">
        <v>42320</v>
      </c>
      <c r="B214">
        <v>0.61800382211904847</v>
      </c>
      <c r="C214" s="15">
        <f t="shared" si="15"/>
        <v>0.68667091346560938</v>
      </c>
      <c r="D214" s="15">
        <f t="shared" si="16"/>
        <v>100</v>
      </c>
      <c r="E214" s="2">
        <f t="shared" si="17"/>
        <v>96.566645432671947</v>
      </c>
      <c r="F214" s="2">
        <v>5</v>
      </c>
      <c r="G214" s="2">
        <f t="shared" si="18"/>
        <v>1.5666454326719532</v>
      </c>
      <c r="H214" s="2">
        <f t="shared" si="19"/>
        <v>1.1255644563212885</v>
      </c>
    </row>
    <row r="215" spans="1:8" x14ac:dyDescent="0.3">
      <c r="A215" s="2">
        <v>42520</v>
      </c>
      <c r="B215">
        <v>0.6087348639835195</v>
      </c>
      <c r="C215" s="15">
        <f t="shared" si="15"/>
        <v>0.6763720710927994</v>
      </c>
      <c r="D215" s="15">
        <f t="shared" si="16"/>
        <v>100</v>
      </c>
      <c r="E215" s="2">
        <f t="shared" si="17"/>
        <v>96.618139644536001</v>
      </c>
      <c r="F215" s="2">
        <v>5</v>
      </c>
      <c r="G215" s="2">
        <f t="shared" si="18"/>
        <v>1.618139644536003</v>
      </c>
      <c r="H215" s="2">
        <f t="shared" si="19"/>
        <v>1.0937571092405256</v>
      </c>
    </row>
    <row r="216" spans="1:8" x14ac:dyDescent="0.3">
      <c r="A216" s="2">
        <v>42720</v>
      </c>
      <c r="B216">
        <v>0.57921423010946771</v>
      </c>
      <c r="C216" s="15">
        <f t="shared" si="15"/>
        <v>0.64357136678829741</v>
      </c>
      <c r="D216" s="15">
        <f t="shared" si="16"/>
        <v>100</v>
      </c>
      <c r="E216" s="2">
        <f t="shared" si="17"/>
        <v>96.782143166058518</v>
      </c>
      <c r="F216" s="2">
        <v>5</v>
      </c>
      <c r="G216" s="2">
        <f t="shared" si="18"/>
        <v>1.7821431660585132</v>
      </c>
      <c r="H216" s="2">
        <f t="shared" si="19"/>
        <v>0.9989135663648786</v>
      </c>
    </row>
    <row r="217" spans="1:8" x14ac:dyDescent="0.3">
      <c r="A217" s="2">
        <v>42920</v>
      </c>
      <c r="B217">
        <v>0.62987773780479395</v>
      </c>
      <c r="C217" s="15">
        <f t="shared" si="15"/>
        <v>0.69986415311643768</v>
      </c>
      <c r="D217" s="15">
        <f t="shared" si="16"/>
        <v>100</v>
      </c>
      <c r="E217" s="2">
        <f t="shared" si="17"/>
        <v>96.500679234417817</v>
      </c>
      <c r="F217" s="2">
        <v>5</v>
      </c>
      <c r="G217" s="2">
        <f t="shared" si="18"/>
        <v>1.5006792344178117</v>
      </c>
      <c r="H217" s="2">
        <f t="shared" si="19"/>
        <v>1.1678999449048058</v>
      </c>
    </row>
    <row r="218" spans="1:8" x14ac:dyDescent="0.3">
      <c r="A218" s="2">
        <v>43120</v>
      </c>
      <c r="B218">
        <v>0.59456171997998741</v>
      </c>
      <c r="C218" s="15">
        <f t="shared" si="15"/>
        <v>0.66062413331109715</v>
      </c>
      <c r="D218" s="15">
        <f t="shared" si="16"/>
        <v>100</v>
      </c>
      <c r="E218" s="2">
        <f t="shared" si="17"/>
        <v>96.696879333444514</v>
      </c>
      <c r="F218" s="2">
        <v>5</v>
      </c>
      <c r="G218" s="2">
        <f t="shared" si="18"/>
        <v>1.6968793334445142</v>
      </c>
      <c r="H218" s="2">
        <f t="shared" si="19"/>
        <v>1.0470579788388366</v>
      </c>
    </row>
    <row r="219" spans="1:8" x14ac:dyDescent="0.3">
      <c r="A219" s="2">
        <v>43320</v>
      </c>
      <c r="B219">
        <v>0.60218687827456308</v>
      </c>
      <c r="C219" s="15">
        <f t="shared" si="15"/>
        <v>0.66909653141618119</v>
      </c>
      <c r="D219" s="15">
        <f t="shared" si="16"/>
        <v>100</v>
      </c>
      <c r="E219" s="2">
        <f t="shared" si="17"/>
        <v>96.654517342919092</v>
      </c>
      <c r="F219" s="2">
        <v>5</v>
      </c>
      <c r="G219" s="2">
        <f t="shared" si="18"/>
        <v>1.6545173429190942</v>
      </c>
      <c r="H219" s="2">
        <f t="shared" si="19"/>
        <v>1.0719013396036006</v>
      </c>
    </row>
    <row r="220" spans="1:8" x14ac:dyDescent="0.3">
      <c r="A220" s="2">
        <v>43520</v>
      </c>
      <c r="B220">
        <v>0.60291405509455442</v>
      </c>
      <c r="C220" s="15">
        <f t="shared" si="15"/>
        <v>0.66990450566061599</v>
      </c>
      <c r="D220" s="15">
        <f t="shared" si="16"/>
        <v>100</v>
      </c>
      <c r="E220" s="2">
        <f t="shared" si="17"/>
        <v>96.650477471696917</v>
      </c>
      <c r="F220" s="2">
        <v>5</v>
      </c>
      <c r="G220" s="2">
        <f t="shared" si="18"/>
        <v>1.6504774716969202</v>
      </c>
      <c r="H220" s="2">
        <f t="shared" si="19"/>
        <v>1.0743042494651742</v>
      </c>
    </row>
    <row r="221" spans="1:8" x14ac:dyDescent="0.3">
      <c r="A221" s="2">
        <v>43720</v>
      </c>
      <c r="B221">
        <v>0.63478426471463434</v>
      </c>
      <c r="C221" s="15">
        <f t="shared" si="15"/>
        <v>0.70531584968292704</v>
      </c>
      <c r="D221" s="15">
        <f t="shared" si="16"/>
        <v>100</v>
      </c>
      <c r="E221" s="2">
        <f t="shared" si="17"/>
        <v>96.473420751585365</v>
      </c>
      <c r="F221" s="2">
        <v>5</v>
      </c>
      <c r="G221" s="2">
        <f t="shared" si="18"/>
        <v>1.4734207515853646</v>
      </c>
      <c r="H221" s="2">
        <f t="shared" si="19"/>
        <v>1.1859485249098083</v>
      </c>
    </row>
    <row r="222" spans="1:8" x14ac:dyDescent="0.3">
      <c r="A222" s="2">
        <v>43920</v>
      </c>
      <c r="B222">
        <v>0.60941132021572408</v>
      </c>
      <c r="C222" s="15">
        <f t="shared" si="15"/>
        <v>0.67712368912858234</v>
      </c>
      <c r="D222" s="15">
        <f t="shared" si="16"/>
        <v>100</v>
      </c>
      <c r="E222" s="2">
        <f t="shared" si="17"/>
        <v>96.614381554357095</v>
      </c>
      <c r="F222" s="2">
        <v>5</v>
      </c>
      <c r="G222" s="2">
        <f t="shared" si="18"/>
        <v>1.6143815543570881</v>
      </c>
      <c r="H222" s="2">
        <f t="shared" si="19"/>
        <v>1.0960433891012682</v>
      </c>
    </row>
    <row r="223" spans="1:8" x14ac:dyDescent="0.3">
      <c r="A223" s="2">
        <v>44120</v>
      </c>
      <c r="B223">
        <v>0.64094335975256134</v>
      </c>
      <c r="C223" s="15">
        <f t="shared" si="15"/>
        <v>0.71215928861395705</v>
      </c>
      <c r="D223" s="15">
        <f t="shared" si="16"/>
        <v>100</v>
      </c>
      <c r="E223" s="2">
        <f t="shared" si="17"/>
        <v>96.43920355693021</v>
      </c>
      <c r="F223" s="2">
        <v>5</v>
      </c>
      <c r="G223" s="2">
        <f t="shared" si="18"/>
        <v>1.4392035569302148</v>
      </c>
      <c r="H223" s="2">
        <f t="shared" si="19"/>
        <v>1.2090906461794482</v>
      </c>
    </row>
    <row r="224" spans="1:8" x14ac:dyDescent="0.3">
      <c r="A224" s="2">
        <v>44320</v>
      </c>
      <c r="B224">
        <v>0.63818628084226836</v>
      </c>
      <c r="C224" s="15">
        <f t="shared" si="15"/>
        <v>0.70909586760252041</v>
      </c>
      <c r="D224" s="15">
        <f t="shared" si="16"/>
        <v>100</v>
      </c>
      <c r="E224" s="2">
        <f t="shared" si="17"/>
        <v>96.454520661987402</v>
      </c>
      <c r="F224" s="2">
        <v>5</v>
      </c>
      <c r="G224" s="2">
        <f t="shared" si="18"/>
        <v>1.4545206619873978</v>
      </c>
      <c r="H224" s="2">
        <f t="shared" si="19"/>
        <v>1.1986629308103343</v>
      </c>
    </row>
    <row r="225" spans="1:8" x14ac:dyDescent="0.3">
      <c r="A225" s="2">
        <v>44520</v>
      </c>
      <c r="B225">
        <v>0.63384778395862096</v>
      </c>
      <c r="C225" s="15">
        <f t="shared" si="15"/>
        <v>0.70427531550957878</v>
      </c>
      <c r="D225" s="15">
        <f t="shared" si="16"/>
        <v>100</v>
      </c>
      <c r="E225" s="2">
        <f t="shared" si="17"/>
        <v>96.478623422452102</v>
      </c>
      <c r="F225" s="2">
        <v>5</v>
      </c>
      <c r="G225" s="2">
        <f t="shared" si="18"/>
        <v>1.478623422452106</v>
      </c>
      <c r="H225" s="2">
        <f t="shared" si="19"/>
        <v>1.1824776563324393</v>
      </c>
    </row>
    <row r="226" spans="1:8" x14ac:dyDescent="0.3">
      <c r="A226" s="2">
        <v>44720</v>
      </c>
      <c r="B226">
        <v>0.62214541442951865</v>
      </c>
      <c r="C226" s="15">
        <f t="shared" si="15"/>
        <v>0.69127268269946518</v>
      </c>
      <c r="D226" s="15">
        <f t="shared" si="16"/>
        <v>100</v>
      </c>
      <c r="E226" s="2">
        <f t="shared" si="17"/>
        <v>96.543636586502672</v>
      </c>
      <c r="F226" s="2">
        <v>5</v>
      </c>
      <c r="G226" s="2">
        <f t="shared" si="18"/>
        <v>1.5436365865026742</v>
      </c>
      <c r="H226" s="2">
        <f t="shared" si="19"/>
        <v>1.1401217727266399</v>
      </c>
    </row>
    <row r="227" spans="1:8" x14ac:dyDescent="0.3">
      <c r="A227" s="2">
        <v>44920</v>
      </c>
      <c r="B227">
        <v>0.63749133749133746</v>
      </c>
      <c r="C227" s="15">
        <f t="shared" si="15"/>
        <v>0.70832370832370828</v>
      </c>
      <c r="D227" s="15">
        <f t="shared" si="16"/>
        <v>100</v>
      </c>
      <c r="E227" s="2">
        <f t="shared" si="17"/>
        <v>96.458381458381453</v>
      </c>
      <c r="F227" s="2">
        <v>5</v>
      </c>
      <c r="G227" s="2">
        <f t="shared" si="18"/>
        <v>1.4583814583814587</v>
      </c>
      <c r="H227" s="2">
        <f t="shared" si="19"/>
        <v>1.1960521309088794</v>
      </c>
    </row>
    <row r="228" spans="1:8" x14ac:dyDescent="0.3">
      <c r="A228" s="2">
        <v>45120</v>
      </c>
      <c r="B228">
        <v>0.63135351638295734</v>
      </c>
      <c r="C228" s="15">
        <f t="shared" si="15"/>
        <v>0.70150390709217481</v>
      </c>
      <c r="D228" s="15">
        <f t="shared" si="16"/>
        <v>100</v>
      </c>
      <c r="E228" s="2">
        <f t="shared" si="17"/>
        <v>96.492480464539128</v>
      </c>
      <c r="F228" s="2">
        <v>5</v>
      </c>
      <c r="G228" s="2">
        <f t="shared" si="18"/>
        <v>1.4924804645391259</v>
      </c>
      <c r="H228" s="2">
        <f t="shared" si="19"/>
        <v>1.1732933319946146</v>
      </c>
    </row>
    <row r="229" spans="1:8" x14ac:dyDescent="0.3">
      <c r="A229" s="2">
        <v>45320</v>
      </c>
      <c r="B229">
        <v>0.61275681065623122</v>
      </c>
      <c r="C229" s="15">
        <f t="shared" si="15"/>
        <v>0.68084090072914583</v>
      </c>
      <c r="D229" s="15">
        <f t="shared" si="16"/>
        <v>100</v>
      </c>
      <c r="E229" s="2">
        <f t="shared" si="17"/>
        <v>96.59579549635427</v>
      </c>
      <c r="F229" s="2">
        <v>5</v>
      </c>
      <c r="G229" s="2">
        <f t="shared" si="18"/>
        <v>1.5957954963542709</v>
      </c>
      <c r="H229" s="2">
        <f t="shared" si="19"/>
        <v>1.1074305861335452</v>
      </c>
    </row>
    <row r="230" spans="1:8" x14ac:dyDescent="0.3">
      <c r="A230" s="2">
        <v>45520</v>
      </c>
      <c r="B230">
        <v>0.63279545252443714</v>
      </c>
      <c r="C230" s="15">
        <f t="shared" si="15"/>
        <v>0.70310605836048568</v>
      </c>
      <c r="D230" s="15">
        <f t="shared" si="16"/>
        <v>100</v>
      </c>
      <c r="E230" s="2">
        <f t="shared" si="17"/>
        <v>96.484469708197565</v>
      </c>
      <c r="F230" s="2">
        <v>5</v>
      </c>
      <c r="G230" s="2">
        <f t="shared" si="18"/>
        <v>1.4844697081975715</v>
      </c>
      <c r="H230" s="2">
        <f t="shared" si="19"/>
        <v>1.1785921765502398</v>
      </c>
    </row>
    <row r="231" spans="1:8" x14ac:dyDescent="0.3">
      <c r="A231" s="2">
        <v>45720</v>
      </c>
      <c r="B231">
        <v>0.63267762737465871</v>
      </c>
      <c r="C231" s="15">
        <f t="shared" si="15"/>
        <v>0.70297514152739859</v>
      </c>
      <c r="D231" s="15">
        <f t="shared" si="16"/>
        <v>100</v>
      </c>
      <c r="E231" s="2">
        <f t="shared" si="17"/>
        <v>96.485124292363011</v>
      </c>
      <c r="F231" s="2">
        <v>5</v>
      </c>
      <c r="G231" s="2">
        <f t="shared" si="18"/>
        <v>1.485124292363007</v>
      </c>
      <c r="H231" s="2">
        <f t="shared" si="19"/>
        <v>1.1781581031844179</v>
      </c>
    </row>
    <row r="232" spans="1:8" x14ac:dyDescent="0.3">
      <c r="A232" s="2">
        <v>45920</v>
      </c>
      <c r="B232">
        <v>0.65671802759047548</v>
      </c>
      <c r="C232" s="15">
        <f t="shared" si="15"/>
        <v>0.72968669732275049</v>
      </c>
      <c r="D232" s="15">
        <f t="shared" si="16"/>
        <v>100</v>
      </c>
      <c r="E232" s="2">
        <f t="shared" si="17"/>
        <v>96.351566513386246</v>
      </c>
      <c r="F232" s="2">
        <v>5</v>
      </c>
      <c r="G232" s="2">
        <f t="shared" si="18"/>
        <v>1.3515665133862473</v>
      </c>
      <c r="H232" s="2">
        <f t="shared" si="19"/>
        <v>1.2710070797303452</v>
      </c>
    </row>
    <row r="233" spans="1:8" x14ac:dyDescent="0.3">
      <c r="A233" s="2">
        <v>46120</v>
      </c>
      <c r="B233">
        <v>0.64501837884228619</v>
      </c>
      <c r="C233" s="15">
        <f t="shared" si="15"/>
        <v>0.71668708760254018</v>
      </c>
      <c r="D233" s="15">
        <f t="shared" si="16"/>
        <v>100</v>
      </c>
      <c r="E233" s="2">
        <f t="shared" si="17"/>
        <v>96.4165645619873</v>
      </c>
      <c r="F233" s="2">
        <v>5</v>
      </c>
      <c r="G233" s="2">
        <f t="shared" si="18"/>
        <v>1.4165645619872991</v>
      </c>
      <c r="H233" s="2">
        <f t="shared" si="19"/>
        <v>1.2247111270775932</v>
      </c>
    </row>
    <row r="234" spans="1:8" x14ac:dyDescent="0.3">
      <c r="A234" s="2">
        <v>46320</v>
      </c>
      <c r="B234">
        <v>0.63220677797089564</v>
      </c>
      <c r="C234" s="15">
        <f t="shared" si="15"/>
        <v>0.70245197552321736</v>
      </c>
      <c r="D234" s="15">
        <f t="shared" si="16"/>
        <v>100</v>
      </c>
      <c r="E234" s="2">
        <f t="shared" si="17"/>
        <v>96.487740122383912</v>
      </c>
      <c r="F234" s="2">
        <v>5</v>
      </c>
      <c r="G234" s="2">
        <f t="shared" si="18"/>
        <v>1.4877401223839133</v>
      </c>
      <c r="H234" s="2">
        <f t="shared" si="19"/>
        <v>1.1764254091336495</v>
      </c>
    </row>
    <row r="235" spans="1:8" x14ac:dyDescent="0.3">
      <c r="A235" s="2">
        <v>46520</v>
      </c>
      <c r="B235">
        <v>0.64378790718082557</v>
      </c>
      <c r="C235" s="15">
        <f t="shared" si="15"/>
        <v>0.7153198968675839</v>
      </c>
      <c r="D235" s="15">
        <f t="shared" si="16"/>
        <v>100</v>
      </c>
      <c r="E235" s="2">
        <f t="shared" si="17"/>
        <v>96.423400515662081</v>
      </c>
      <c r="F235" s="2">
        <v>5</v>
      </c>
      <c r="G235" s="2">
        <f t="shared" si="18"/>
        <v>1.4234005156620806</v>
      </c>
      <c r="H235" s="2">
        <f t="shared" si="19"/>
        <v>1.2199679043855101</v>
      </c>
    </row>
    <row r="236" spans="1:8" x14ac:dyDescent="0.3">
      <c r="A236" s="2">
        <v>46720</v>
      </c>
      <c r="B236">
        <v>0.61632356883371386</v>
      </c>
      <c r="C236" s="15">
        <f t="shared" si="15"/>
        <v>0.68480396537079313</v>
      </c>
      <c r="D236" s="15">
        <f t="shared" si="16"/>
        <v>100</v>
      </c>
      <c r="E236" s="2">
        <f t="shared" si="17"/>
        <v>96.575980173146036</v>
      </c>
      <c r="F236" s="2">
        <v>5</v>
      </c>
      <c r="G236" s="2">
        <f t="shared" si="18"/>
        <v>1.5759801731460343</v>
      </c>
      <c r="H236" s="2">
        <f t="shared" si="19"/>
        <v>1.119720373427973</v>
      </c>
    </row>
    <row r="237" spans="1:8" x14ac:dyDescent="0.3">
      <c r="A237" s="2">
        <v>46920</v>
      </c>
      <c r="B237">
        <v>0.66046439816785896</v>
      </c>
      <c r="C237" s="15">
        <f t="shared" si="15"/>
        <v>0.73384933129762109</v>
      </c>
      <c r="D237" s="15">
        <f t="shared" si="16"/>
        <v>100</v>
      </c>
      <c r="E237" s="2">
        <f t="shared" si="17"/>
        <v>96.330753343511901</v>
      </c>
      <c r="F237" s="2">
        <v>5</v>
      </c>
      <c r="G237" s="2">
        <f t="shared" si="18"/>
        <v>1.3307533435118946</v>
      </c>
      <c r="H237" s="2">
        <f t="shared" si="19"/>
        <v>1.2863101380609625</v>
      </c>
    </row>
    <row r="238" spans="1:8" x14ac:dyDescent="0.3">
      <c r="A238" s="2">
        <v>47120</v>
      </c>
      <c r="B238">
        <v>0.62498857633748239</v>
      </c>
      <c r="C238" s="15">
        <f t="shared" si="15"/>
        <v>0.69443175148609149</v>
      </c>
      <c r="D238" s="15">
        <f t="shared" si="16"/>
        <v>100</v>
      </c>
      <c r="E238" s="2">
        <f t="shared" si="17"/>
        <v>96.527841242569536</v>
      </c>
      <c r="F238" s="2">
        <v>5</v>
      </c>
      <c r="G238" s="2">
        <f t="shared" si="18"/>
        <v>1.5278412425695427</v>
      </c>
      <c r="H238" s="2">
        <f t="shared" si="19"/>
        <v>1.1502434169610067</v>
      </c>
    </row>
    <row r="239" spans="1:8" x14ac:dyDescent="0.3">
      <c r="A239" s="2">
        <v>47320</v>
      </c>
      <c r="B239">
        <v>0.64005198174594513</v>
      </c>
      <c r="C239" s="15">
        <f t="shared" si="15"/>
        <v>0.71116886860660566</v>
      </c>
      <c r="D239" s="15">
        <f t="shared" si="16"/>
        <v>100</v>
      </c>
      <c r="E239" s="2">
        <f t="shared" si="17"/>
        <v>96.44415565696697</v>
      </c>
      <c r="F239" s="2">
        <v>5</v>
      </c>
      <c r="G239" s="2">
        <f t="shared" si="18"/>
        <v>1.4441556569669718</v>
      </c>
      <c r="H239" s="2">
        <f t="shared" si="19"/>
        <v>1.2057070390808569</v>
      </c>
    </row>
    <row r="240" spans="1:8" x14ac:dyDescent="0.3">
      <c r="A240" s="2">
        <v>47520</v>
      </c>
      <c r="B240">
        <v>0.64607501328007388</v>
      </c>
      <c r="C240" s="15">
        <f t="shared" si="15"/>
        <v>0.71786112586674877</v>
      </c>
      <c r="D240" s="15">
        <f t="shared" si="16"/>
        <v>100</v>
      </c>
      <c r="E240" s="2">
        <f t="shared" si="17"/>
        <v>96.410694370666249</v>
      </c>
      <c r="F240" s="2">
        <v>5</v>
      </c>
      <c r="G240" s="2">
        <f t="shared" si="18"/>
        <v>1.4106943706662562</v>
      </c>
      <c r="H240" s="2">
        <f t="shared" si="19"/>
        <v>1.2288028147282937</v>
      </c>
    </row>
    <row r="241" spans="1:8" x14ac:dyDescent="0.3">
      <c r="A241" s="2">
        <v>47720</v>
      </c>
      <c r="B241">
        <v>0.66870442349017711</v>
      </c>
      <c r="C241" s="15">
        <f t="shared" si="15"/>
        <v>0.74300491498908572</v>
      </c>
      <c r="D241" s="15">
        <f t="shared" si="16"/>
        <v>100</v>
      </c>
      <c r="E241" s="2">
        <f t="shared" si="17"/>
        <v>96.284975425054569</v>
      </c>
      <c r="F241" s="2">
        <v>5</v>
      </c>
      <c r="G241" s="2">
        <f t="shared" si="18"/>
        <v>1.2849754250545713</v>
      </c>
      <c r="H241" s="2">
        <f t="shared" si="19"/>
        <v>1.3208404209533733</v>
      </c>
    </row>
    <row r="242" spans="1:8" x14ac:dyDescent="0.3">
      <c r="A242" s="2">
        <v>47920</v>
      </c>
      <c r="B242">
        <v>0.65129190496643086</v>
      </c>
      <c r="C242" s="15">
        <f t="shared" si="15"/>
        <v>0.72365767218492316</v>
      </c>
      <c r="D242" s="15">
        <f t="shared" si="16"/>
        <v>100</v>
      </c>
      <c r="E242" s="2">
        <f t="shared" si="17"/>
        <v>96.381711639075391</v>
      </c>
      <c r="F242" s="2">
        <v>5</v>
      </c>
      <c r="G242" s="2">
        <f t="shared" si="18"/>
        <v>1.3817116390753843</v>
      </c>
      <c r="H242" s="2">
        <f t="shared" si="19"/>
        <v>1.2492611479965279</v>
      </c>
    </row>
    <row r="243" spans="1:8" x14ac:dyDescent="0.3">
      <c r="A243" s="2">
        <v>48120</v>
      </c>
      <c r="B243">
        <v>0.64496508013215181</v>
      </c>
      <c r="C243" s="15">
        <f t="shared" si="15"/>
        <v>0.71662786681350199</v>
      </c>
      <c r="D243" s="15">
        <f t="shared" si="16"/>
        <v>100</v>
      </c>
      <c r="E243" s="2">
        <f t="shared" si="17"/>
        <v>96.416860665932489</v>
      </c>
      <c r="F243" s="2">
        <v>5</v>
      </c>
      <c r="G243" s="2">
        <f t="shared" si="18"/>
        <v>1.4168606659324903</v>
      </c>
      <c r="H243" s="2">
        <f t="shared" si="19"/>
        <v>1.2245051903913775</v>
      </c>
    </row>
    <row r="244" spans="1:8" x14ac:dyDescent="0.3">
      <c r="A244" s="2">
        <v>48320</v>
      </c>
      <c r="B244">
        <v>0.65537505046804001</v>
      </c>
      <c r="C244" s="15">
        <f t="shared" si="15"/>
        <v>0.72819450052004442</v>
      </c>
      <c r="D244" s="15">
        <f t="shared" si="16"/>
        <v>100</v>
      </c>
      <c r="E244" s="2">
        <f t="shared" si="17"/>
        <v>96.359027497399779</v>
      </c>
      <c r="F244" s="2">
        <v>5</v>
      </c>
      <c r="G244" s="2">
        <f t="shared" si="18"/>
        <v>1.359027497399778</v>
      </c>
      <c r="H244" s="2">
        <f t="shared" si="19"/>
        <v>1.2655794432345593</v>
      </c>
    </row>
    <row r="245" spans="1:8" x14ac:dyDescent="0.3">
      <c r="A245" s="2">
        <v>48520</v>
      </c>
      <c r="B245">
        <v>0.66302055365772838</v>
      </c>
      <c r="C245" s="15">
        <f t="shared" si="15"/>
        <v>0.73668950406414269</v>
      </c>
      <c r="D245" s="15">
        <f t="shared" si="16"/>
        <v>100</v>
      </c>
      <c r="E245" s="2">
        <f t="shared" si="17"/>
        <v>96.316552479679288</v>
      </c>
      <c r="F245" s="2">
        <v>5</v>
      </c>
      <c r="G245" s="2">
        <f t="shared" si="18"/>
        <v>1.3165524796792867</v>
      </c>
      <c r="H245" s="2">
        <f t="shared" si="19"/>
        <v>1.2968913528138852</v>
      </c>
    </row>
    <row r="246" spans="1:8" x14ac:dyDescent="0.3">
      <c r="A246" s="2">
        <v>48720</v>
      </c>
      <c r="B246">
        <v>0.64382984375930408</v>
      </c>
      <c r="C246" s="15">
        <f t="shared" si="15"/>
        <v>0.71536649306589339</v>
      </c>
      <c r="D246" s="15">
        <f t="shared" si="16"/>
        <v>100</v>
      </c>
      <c r="E246" s="2">
        <f t="shared" si="17"/>
        <v>96.42316753467054</v>
      </c>
      <c r="F246" s="2">
        <v>5</v>
      </c>
      <c r="G246" s="2">
        <f t="shared" si="18"/>
        <v>1.423167534670533</v>
      </c>
      <c r="H246" s="2">
        <f t="shared" si="19"/>
        <v>1.220129180704282</v>
      </c>
    </row>
    <row r="247" spans="1:8" x14ac:dyDescent="0.3">
      <c r="A247" s="2">
        <v>48920</v>
      </c>
      <c r="B247">
        <v>0.66498320508850084</v>
      </c>
      <c r="C247" s="15">
        <f t="shared" si="15"/>
        <v>0.73887022787611201</v>
      </c>
      <c r="D247" s="15">
        <f t="shared" si="16"/>
        <v>100</v>
      </c>
      <c r="E247" s="2">
        <f t="shared" si="17"/>
        <v>96.305648860619442</v>
      </c>
      <c r="F247" s="2">
        <v>5</v>
      </c>
      <c r="G247" s="2">
        <f t="shared" si="18"/>
        <v>1.3056488606194399</v>
      </c>
      <c r="H247" s="2">
        <f t="shared" si="19"/>
        <v>1.3050945741097362</v>
      </c>
    </row>
    <row r="248" spans="1:8" x14ac:dyDescent="0.3">
      <c r="A248" s="2">
        <v>49120</v>
      </c>
      <c r="B248">
        <v>0.65973362783409795</v>
      </c>
      <c r="C248" s="15">
        <f t="shared" si="15"/>
        <v>0.73303736426010879</v>
      </c>
      <c r="D248" s="15">
        <f t="shared" si="16"/>
        <v>100</v>
      </c>
      <c r="E248" s="2">
        <f t="shared" si="17"/>
        <v>96.334813178699463</v>
      </c>
      <c r="F248" s="2">
        <v>5</v>
      </c>
      <c r="G248" s="2">
        <f t="shared" si="18"/>
        <v>1.3348131786994561</v>
      </c>
      <c r="H248" s="2">
        <f t="shared" si="19"/>
        <v>1.2833061464784907</v>
      </c>
    </row>
    <row r="249" spans="1:8" x14ac:dyDescent="0.3">
      <c r="A249" s="2">
        <v>49320</v>
      </c>
      <c r="B249">
        <v>0.66561719733513913</v>
      </c>
      <c r="C249" s="15">
        <f t="shared" si="15"/>
        <v>0.73957466370571012</v>
      </c>
      <c r="D249" s="15">
        <f t="shared" si="16"/>
        <v>100</v>
      </c>
      <c r="E249" s="2">
        <f t="shared" si="17"/>
        <v>96.302126681471449</v>
      </c>
      <c r="F249" s="2">
        <v>5</v>
      </c>
      <c r="G249" s="2">
        <f t="shared" si="18"/>
        <v>1.3021266814714494</v>
      </c>
      <c r="H249" s="2">
        <f t="shared" si="19"/>
        <v>1.3077592922755952</v>
      </c>
    </row>
    <row r="250" spans="1:8" x14ac:dyDescent="0.3">
      <c r="A250" s="2">
        <v>49520</v>
      </c>
      <c r="B250">
        <v>0.65851523152564084</v>
      </c>
      <c r="C250" s="15">
        <f t="shared" si="15"/>
        <v>0.73168359058404542</v>
      </c>
      <c r="D250" s="15">
        <f t="shared" si="16"/>
        <v>100</v>
      </c>
      <c r="E250" s="2">
        <f t="shared" si="17"/>
        <v>96.341582047079768</v>
      </c>
      <c r="F250" s="2">
        <v>5</v>
      </c>
      <c r="G250" s="2">
        <f t="shared" si="18"/>
        <v>1.3415820470797728</v>
      </c>
      <c r="H250" s="2">
        <f t="shared" si="19"/>
        <v>1.2783181992970214</v>
      </c>
    </row>
    <row r="251" spans="1:8" x14ac:dyDescent="0.3">
      <c r="A251" s="2">
        <v>49720</v>
      </c>
      <c r="B251">
        <v>0.67110294082809396</v>
      </c>
      <c r="C251" s="15">
        <f t="shared" si="15"/>
        <v>0.74566993425343775</v>
      </c>
      <c r="D251" s="15">
        <f t="shared" si="16"/>
        <v>100</v>
      </c>
      <c r="E251" s="2">
        <f t="shared" si="17"/>
        <v>96.271650328732818</v>
      </c>
      <c r="F251" s="2">
        <v>5</v>
      </c>
      <c r="G251" s="2">
        <f t="shared" si="18"/>
        <v>1.2716503287328114</v>
      </c>
      <c r="H251" s="2">
        <f t="shared" si="19"/>
        <v>1.3311260844680057</v>
      </c>
    </row>
    <row r="252" spans="1:8" x14ac:dyDescent="0.3">
      <c r="A252" s="2">
        <v>49920</v>
      </c>
      <c r="B252">
        <v>0.67500599247063686</v>
      </c>
      <c r="C252" s="15">
        <f t="shared" si="15"/>
        <v>0.75000665830070756</v>
      </c>
      <c r="D252" s="15">
        <f t="shared" si="16"/>
        <v>100</v>
      </c>
      <c r="E252" s="2">
        <f t="shared" si="17"/>
        <v>96.249966708496459</v>
      </c>
      <c r="F252" s="2">
        <v>5</v>
      </c>
      <c r="G252" s="2">
        <f t="shared" si="18"/>
        <v>1.2499667084964621</v>
      </c>
      <c r="H252" s="2">
        <f t="shared" si="19"/>
        <v>1.3480994359713823</v>
      </c>
    </row>
    <row r="253" spans="1:8" x14ac:dyDescent="0.3">
      <c r="A253" s="2">
        <v>50120</v>
      </c>
      <c r="B253">
        <v>0.66582907492297283</v>
      </c>
      <c r="C253" s="15">
        <f t="shared" si="15"/>
        <v>0.73981008324774755</v>
      </c>
      <c r="D253" s="15">
        <f t="shared" si="16"/>
        <v>100</v>
      </c>
      <c r="E253" s="2">
        <f t="shared" si="17"/>
        <v>96.300949583761266</v>
      </c>
      <c r="F253" s="2">
        <v>5</v>
      </c>
      <c r="G253" s="2">
        <f t="shared" si="18"/>
        <v>1.3009495837612621</v>
      </c>
      <c r="H253" s="2">
        <f t="shared" si="19"/>
        <v>1.3086514590178007</v>
      </c>
    </row>
    <row r="254" spans="1:8" x14ac:dyDescent="0.3">
      <c r="A254" s="2">
        <v>50320</v>
      </c>
      <c r="B254">
        <v>0.66878587626879848</v>
      </c>
      <c r="C254" s="15">
        <f t="shared" si="15"/>
        <v>0.74309541807644275</v>
      </c>
      <c r="D254" s="15">
        <f t="shared" si="16"/>
        <v>100</v>
      </c>
      <c r="E254" s="2">
        <f t="shared" si="17"/>
        <v>96.284522909617792</v>
      </c>
      <c r="F254" s="2">
        <v>5</v>
      </c>
      <c r="G254" s="2">
        <f t="shared" si="18"/>
        <v>1.2845229096177864</v>
      </c>
      <c r="H254" s="2">
        <f t="shared" si="19"/>
        <v>1.321187942039262</v>
      </c>
    </row>
    <row r="255" spans="1:8" x14ac:dyDescent="0.3">
      <c r="A255" s="2">
        <v>50520</v>
      </c>
      <c r="B255">
        <v>0.66642743544929772</v>
      </c>
      <c r="C255" s="15">
        <f t="shared" si="15"/>
        <v>0.74047492827699746</v>
      </c>
      <c r="D255" s="15">
        <f t="shared" si="16"/>
        <v>100</v>
      </c>
      <c r="E255" s="2">
        <f t="shared" si="17"/>
        <v>96.297625358615008</v>
      </c>
      <c r="F255" s="2">
        <v>5</v>
      </c>
      <c r="G255" s="2">
        <f t="shared" si="18"/>
        <v>1.2976253586150128</v>
      </c>
      <c r="H255" s="2">
        <f t="shared" si="19"/>
        <v>1.3111754392631818</v>
      </c>
    </row>
    <row r="256" spans="1:8" x14ac:dyDescent="0.3">
      <c r="A256" s="2">
        <v>50720</v>
      </c>
      <c r="B256">
        <v>0.68666636566917683</v>
      </c>
      <c r="C256" s="15">
        <f t="shared" si="15"/>
        <v>0.76296262852130758</v>
      </c>
      <c r="D256" s="15">
        <f t="shared" si="16"/>
        <v>100</v>
      </c>
      <c r="E256" s="2">
        <f t="shared" si="17"/>
        <v>96.185186857393461</v>
      </c>
      <c r="F256" s="2">
        <v>5</v>
      </c>
      <c r="G256" s="2">
        <f t="shared" si="18"/>
        <v>1.1851868573934619</v>
      </c>
      <c r="H256" s="2">
        <f t="shared" si="19"/>
        <v>1.4006426417695925</v>
      </c>
    </row>
    <row r="257" spans="1:8" x14ac:dyDescent="0.3">
      <c r="A257" s="2">
        <v>50920</v>
      </c>
      <c r="B257">
        <v>0.64261171567492481</v>
      </c>
      <c r="C257" s="15">
        <f t="shared" si="15"/>
        <v>0.71401301741658307</v>
      </c>
      <c r="D257" s="15">
        <f t="shared" si="16"/>
        <v>100</v>
      </c>
      <c r="E257" s="2">
        <f t="shared" si="17"/>
        <v>96.429934912917091</v>
      </c>
      <c r="F257" s="2">
        <v>5</v>
      </c>
      <c r="G257" s="2">
        <f t="shared" si="18"/>
        <v>1.4299349129170844</v>
      </c>
      <c r="H257" s="2">
        <f t="shared" si="19"/>
        <v>1.2154554802075592</v>
      </c>
    </row>
    <row r="258" spans="1:8" x14ac:dyDescent="0.3">
      <c r="A258" s="2">
        <v>51120</v>
      </c>
      <c r="B258">
        <v>0.68258256615637802</v>
      </c>
      <c r="C258" s="15">
        <f t="shared" si="15"/>
        <v>0.75842507350708666</v>
      </c>
      <c r="D258" s="15">
        <f t="shared" si="16"/>
        <v>100</v>
      </c>
      <c r="E258" s="2">
        <f t="shared" si="17"/>
        <v>96.207874632464566</v>
      </c>
      <c r="F258" s="2">
        <v>5</v>
      </c>
      <c r="G258" s="2">
        <f t="shared" si="18"/>
        <v>1.2078746324645668</v>
      </c>
      <c r="H258" s="2">
        <f t="shared" si="19"/>
        <v>1.3819166245992871</v>
      </c>
    </row>
    <row r="259" spans="1:8" x14ac:dyDescent="0.3">
      <c r="A259" s="2">
        <v>51320</v>
      </c>
      <c r="B259">
        <v>0.67951237289467858</v>
      </c>
      <c r="C259" s="15">
        <f t="shared" ref="C259:C322" si="20">B259/$J$27</f>
        <v>0.75501374766075391</v>
      </c>
      <c r="D259" s="15">
        <f t="shared" ref="D259:D322" si="21">$J$28</f>
        <v>100</v>
      </c>
      <c r="E259" s="2">
        <f t="shared" si="17"/>
        <v>96.224931261696227</v>
      </c>
      <c r="F259" s="2">
        <v>5</v>
      </c>
      <c r="G259" s="2">
        <f t="shared" si="18"/>
        <v>1.2249312616962307</v>
      </c>
      <c r="H259" s="2">
        <f t="shared" si="19"/>
        <v>1.3680714817445569</v>
      </c>
    </row>
    <row r="260" spans="1:8" x14ac:dyDescent="0.3">
      <c r="A260" s="2">
        <v>51520</v>
      </c>
      <c r="B260">
        <v>0.69075527942806303</v>
      </c>
      <c r="C260" s="15">
        <f t="shared" si="20"/>
        <v>0.76750586603118109</v>
      </c>
      <c r="D260" s="15">
        <f t="shared" si="21"/>
        <v>100</v>
      </c>
      <c r="E260" s="2">
        <f t="shared" ref="E260:E323" si="22">D260-(F260*C260)</f>
        <v>96.162470669844097</v>
      </c>
      <c r="F260" s="2">
        <v>5</v>
      </c>
      <c r="G260" s="2">
        <f t="shared" ref="G260:G323" si="23">F260-(F260*C260)</f>
        <v>1.1624706698440948</v>
      </c>
      <c r="H260" s="2">
        <f t="shared" ref="H260:H323" si="24">LN((F260*E260)/(D260*G260))</f>
        <v>1.4197592623053972</v>
      </c>
    </row>
    <row r="261" spans="1:8" x14ac:dyDescent="0.3">
      <c r="A261" s="2">
        <v>51720</v>
      </c>
      <c r="B261">
        <v>0.66759645691069547</v>
      </c>
      <c r="C261" s="15">
        <f t="shared" si="20"/>
        <v>0.74177384101188382</v>
      </c>
      <c r="D261" s="15">
        <f t="shared" si="21"/>
        <v>100</v>
      </c>
      <c r="E261" s="2">
        <f t="shared" si="22"/>
        <v>96.291130794940585</v>
      </c>
      <c r="F261" s="2">
        <v>5</v>
      </c>
      <c r="G261" s="2">
        <f t="shared" si="23"/>
        <v>1.2911307949405808</v>
      </c>
      <c r="H261" s="2">
        <f t="shared" si="24"/>
        <v>1.3161255216452517</v>
      </c>
    </row>
    <row r="262" spans="1:8" x14ac:dyDescent="0.3">
      <c r="A262" s="2">
        <v>51920</v>
      </c>
      <c r="B262">
        <v>0.69911897465386619</v>
      </c>
      <c r="C262" s="15">
        <f t="shared" si="20"/>
        <v>0.77679886072651794</v>
      </c>
      <c r="D262" s="15">
        <f t="shared" si="21"/>
        <v>100</v>
      </c>
      <c r="E262" s="2">
        <f t="shared" si="22"/>
        <v>96.116005696367409</v>
      </c>
      <c r="F262" s="2">
        <v>5</v>
      </c>
      <c r="G262" s="2">
        <f t="shared" si="23"/>
        <v>1.1160056963674103</v>
      </c>
      <c r="H262" s="2">
        <f t="shared" si="24"/>
        <v>1.4600676128475882</v>
      </c>
    </row>
    <row r="263" spans="1:8" x14ac:dyDescent="0.3">
      <c r="A263" s="2">
        <v>52120</v>
      </c>
      <c r="B263">
        <v>0.66639316108842495</v>
      </c>
      <c r="C263" s="15">
        <f t="shared" si="20"/>
        <v>0.74043684565380552</v>
      </c>
      <c r="D263" s="15">
        <f t="shared" si="21"/>
        <v>100</v>
      </c>
      <c r="E263" s="2">
        <f t="shared" si="22"/>
        <v>96.297815771730967</v>
      </c>
      <c r="F263" s="2">
        <v>5</v>
      </c>
      <c r="G263" s="2">
        <f t="shared" si="23"/>
        <v>1.2978157717309724</v>
      </c>
      <c r="H263" s="2">
        <f t="shared" si="24"/>
        <v>1.3110306876968514</v>
      </c>
    </row>
    <row r="264" spans="1:8" x14ac:dyDescent="0.3">
      <c r="A264" s="2">
        <v>52320</v>
      </c>
      <c r="B264">
        <v>0.66065992084927694</v>
      </c>
      <c r="C264" s="15">
        <f t="shared" si="20"/>
        <v>0.73406657872141878</v>
      </c>
      <c r="D264" s="15">
        <f t="shared" si="21"/>
        <v>100</v>
      </c>
      <c r="E264" s="2">
        <f t="shared" si="22"/>
        <v>96.329667106392904</v>
      </c>
      <c r="F264" s="2">
        <v>5</v>
      </c>
      <c r="G264" s="2">
        <f t="shared" si="23"/>
        <v>1.3296671063929062</v>
      </c>
      <c r="H264" s="2">
        <f t="shared" si="24"/>
        <v>1.2871154524877919</v>
      </c>
    </row>
    <row r="265" spans="1:8" x14ac:dyDescent="0.3">
      <c r="A265" s="2">
        <v>52520</v>
      </c>
      <c r="B265">
        <v>0.66881746450950863</v>
      </c>
      <c r="C265" s="15">
        <f t="shared" si="20"/>
        <v>0.74313051612167624</v>
      </c>
      <c r="D265" s="15">
        <f t="shared" si="21"/>
        <v>100</v>
      </c>
      <c r="E265" s="2">
        <f t="shared" si="22"/>
        <v>96.284347419391622</v>
      </c>
      <c r="F265" s="2">
        <v>5</v>
      </c>
      <c r="G265" s="2">
        <f t="shared" si="23"/>
        <v>1.2843474193916187</v>
      </c>
      <c r="H265" s="2">
        <f t="shared" si="24"/>
        <v>1.3213227477423066</v>
      </c>
    </row>
    <row r="266" spans="1:8" x14ac:dyDescent="0.3">
      <c r="A266" s="2">
        <v>52720</v>
      </c>
      <c r="B266">
        <v>0.67229827264055719</v>
      </c>
      <c r="C266" s="15">
        <f t="shared" si="20"/>
        <v>0.74699808071173024</v>
      </c>
      <c r="D266" s="15">
        <f t="shared" si="21"/>
        <v>100</v>
      </c>
      <c r="E266" s="2">
        <f t="shared" si="22"/>
        <v>96.265009596441345</v>
      </c>
      <c r="F266" s="2">
        <v>5</v>
      </c>
      <c r="G266" s="2">
        <f t="shared" si="23"/>
        <v>1.2650095964413488</v>
      </c>
      <c r="H266" s="2">
        <f t="shared" si="24"/>
        <v>1.3362929230447014</v>
      </c>
    </row>
    <row r="267" spans="1:8" x14ac:dyDescent="0.3">
      <c r="A267" s="2">
        <v>52920</v>
      </c>
      <c r="B267">
        <v>0.66403974004631361</v>
      </c>
      <c r="C267" s="15">
        <f t="shared" si="20"/>
        <v>0.73782193338479285</v>
      </c>
      <c r="D267" s="15">
        <f t="shared" si="21"/>
        <v>100</v>
      </c>
      <c r="E267" s="2">
        <f t="shared" si="22"/>
        <v>96.310890333076031</v>
      </c>
      <c r="F267" s="2">
        <v>5</v>
      </c>
      <c r="G267" s="2">
        <f t="shared" si="23"/>
        <v>1.3108903330760358</v>
      </c>
      <c r="H267" s="2">
        <f t="shared" si="24"/>
        <v>1.3011425764975997</v>
      </c>
    </row>
    <row r="268" spans="1:8" x14ac:dyDescent="0.3">
      <c r="A268" s="2">
        <v>53120</v>
      </c>
      <c r="B268">
        <v>0.6770042174187888</v>
      </c>
      <c r="C268" s="15">
        <f t="shared" si="20"/>
        <v>0.75222690824309868</v>
      </c>
      <c r="D268" s="15">
        <f t="shared" si="21"/>
        <v>100</v>
      </c>
      <c r="E268" s="2">
        <f t="shared" si="22"/>
        <v>96.238865458784502</v>
      </c>
      <c r="F268" s="2">
        <v>5</v>
      </c>
      <c r="G268" s="2">
        <f t="shared" si="23"/>
        <v>1.2388654587845065</v>
      </c>
      <c r="H268" s="2">
        <f t="shared" si="24"/>
        <v>1.3569050011777566</v>
      </c>
    </row>
    <row r="269" spans="1:8" x14ac:dyDescent="0.3">
      <c r="A269" s="2">
        <v>53320</v>
      </c>
      <c r="B269">
        <v>0.69174225501880493</v>
      </c>
      <c r="C269" s="15">
        <f t="shared" si="20"/>
        <v>0.76860250557644993</v>
      </c>
      <c r="D269" s="15">
        <f t="shared" si="21"/>
        <v>100</v>
      </c>
      <c r="E269" s="2">
        <f t="shared" si="22"/>
        <v>96.156987472117748</v>
      </c>
      <c r="F269" s="2">
        <v>5</v>
      </c>
      <c r="G269" s="2">
        <f t="shared" si="23"/>
        <v>1.1569874721177502</v>
      </c>
      <c r="H269" s="2">
        <f t="shared" si="24"/>
        <v>1.4244302482059681</v>
      </c>
    </row>
    <row r="270" spans="1:8" x14ac:dyDescent="0.3">
      <c r="A270" s="2">
        <v>53520</v>
      </c>
      <c r="B270">
        <v>0.68627767900436398</v>
      </c>
      <c r="C270" s="15">
        <f t="shared" si="20"/>
        <v>0.7625307544492933</v>
      </c>
      <c r="D270" s="15">
        <f t="shared" si="21"/>
        <v>100</v>
      </c>
      <c r="E270" s="2">
        <f t="shared" si="22"/>
        <v>96.187346227753537</v>
      </c>
      <c r="F270" s="2">
        <v>5</v>
      </c>
      <c r="G270" s="2">
        <f t="shared" si="23"/>
        <v>1.1873462277535336</v>
      </c>
      <c r="H270" s="2">
        <f t="shared" si="24"/>
        <v>1.398844783248286</v>
      </c>
    </row>
    <row r="271" spans="1:8" x14ac:dyDescent="0.3">
      <c r="A271" s="2">
        <v>53720</v>
      </c>
      <c r="B271">
        <v>0.69951818398909937</v>
      </c>
      <c r="C271" s="15">
        <f t="shared" si="20"/>
        <v>0.77724242665455479</v>
      </c>
      <c r="D271" s="15">
        <f t="shared" si="21"/>
        <v>100</v>
      </c>
      <c r="E271" s="2">
        <f t="shared" si="22"/>
        <v>96.113787866727222</v>
      </c>
      <c r="F271" s="2">
        <v>5</v>
      </c>
      <c r="G271" s="2">
        <f t="shared" si="23"/>
        <v>1.1137878667272263</v>
      </c>
      <c r="H271" s="2">
        <f t="shared" si="24"/>
        <v>1.462033807759245</v>
      </c>
    </row>
    <row r="272" spans="1:8" x14ac:dyDescent="0.3">
      <c r="A272" s="2">
        <v>53920</v>
      </c>
      <c r="B272">
        <v>0.67739199476024103</v>
      </c>
      <c r="C272" s="15">
        <f t="shared" si="20"/>
        <v>0.7526577719558234</v>
      </c>
      <c r="D272" s="15">
        <f t="shared" si="21"/>
        <v>100</v>
      </c>
      <c r="E272" s="2">
        <f t="shared" si="22"/>
        <v>96.236711140220876</v>
      </c>
      <c r="F272" s="2">
        <v>5</v>
      </c>
      <c r="G272" s="2">
        <f t="shared" si="23"/>
        <v>1.236711140220883</v>
      </c>
      <c r="H272" s="2">
        <f t="shared" si="24"/>
        <v>1.3586230742589138</v>
      </c>
    </row>
    <row r="273" spans="1:8" x14ac:dyDescent="0.3">
      <c r="A273" s="2">
        <v>54120</v>
      </c>
      <c r="B273">
        <v>0.66902759124431566</v>
      </c>
      <c r="C273" s="15">
        <f t="shared" si="20"/>
        <v>0.74336399027146183</v>
      </c>
      <c r="D273" s="15">
        <f t="shared" si="21"/>
        <v>100</v>
      </c>
      <c r="E273" s="2">
        <f t="shared" si="22"/>
        <v>96.283180048642691</v>
      </c>
      <c r="F273" s="2">
        <v>5</v>
      </c>
      <c r="G273" s="2">
        <f t="shared" si="23"/>
        <v>1.283180048642691</v>
      </c>
      <c r="H273" s="2">
        <f t="shared" si="24"/>
        <v>1.3222199581053791</v>
      </c>
    </row>
    <row r="274" spans="1:8" x14ac:dyDescent="0.3">
      <c r="A274" s="2">
        <v>54320</v>
      </c>
      <c r="B274">
        <v>0.69223619528029801</v>
      </c>
      <c r="C274" s="15">
        <f t="shared" si="20"/>
        <v>0.76915132808921993</v>
      </c>
      <c r="D274" s="15">
        <f t="shared" si="21"/>
        <v>100</v>
      </c>
      <c r="E274" s="2">
        <f t="shared" si="22"/>
        <v>96.154243359553902</v>
      </c>
      <c r="F274" s="2">
        <v>5</v>
      </c>
      <c r="G274" s="2">
        <f t="shared" si="23"/>
        <v>1.1542433595539006</v>
      </c>
      <c r="H274" s="2">
        <f t="shared" si="24"/>
        <v>1.426776300862957</v>
      </c>
    </row>
    <row r="275" spans="1:8" x14ac:dyDescent="0.3">
      <c r="A275" s="2">
        <v>54520</v>
      </c>
      <c r="B275">
        <v>0.69229975856168402</v>
      </c>
      <c r="C275" s="15">
        <f t="shared" si="20"/>
        <v>0.76922195395742665</v>
      </c>
      <c r="D275" s="15">
        <f t="shared" si="21"/>
        <v>100</v>
      </c>
      <c r="E275" s="2">
        <f t="shared" si="22"/>
        <v>96.153890230212866</v>
      </c>
      <c r="F275" s="2">
        <v>5</v>
      </c>
      <c r="G275" s="2">
        <f t="shared" si="23"/>
        <v>1.1538902302128666</v>
      </c>
      <c r="H275" s="2">
        <f t="shared" si="24"/>
        <v>1.4270786152460198</v>
      </c>
    </row>
    <row r="276" spans="1:8" x14ac:dyDescent="0.3">
      <c r="A276" s="2">
        <v>54720</v>
      </c>
      <c r="B276">
        <v>0.69480880234277165</v>
      </c>
      <c r="C276" s="15">
        <f t="shared" si="20"/>
        <v>0.77200978038085732</v>
      </c>
      <c r="D276" s="15">
        <f t="shared" si="21"/>
        <v>100</v>
      </c>
      <c r="E276" s="2">
        <f t="shared" si="22"/>
        <v>96.139951098095707</v>
      </c>
      <c r="F276" s="2">
        <v>5</v>
      </c>
      <c r="G276" s="2">
        <f t="shared" si="23"/>
        <v>1.1399510980957133</v>
      </c>
      <c r="H276" s="2">
        <f t="shared" si="24"/>
        <v>1.4390873151795858</v>
      </c>
    </row>
    <row r="277" spans="1:8" x14ac:dyDescent="0.3">
      <c r="A277" s="2">
        <v>54920</v>
      </c>
      <c r="B277">
        <v>0.70975638853761536</v>
      </c>
      <c r="C277" s="15">
        <f t="shared" si="20"/>
        <v>0.78861820948623929</v>
      </c>
      <c r="D277" s="15">
        <f t="shared" si="21"/>
        <v>100</v>
      </c>
      <c r="E277" s="2">
        <f t="shared" si="22"/>
        <v>96.056908952568804</v>
      </c>
      <c r="F277" s="2">
        <v>5</v>
      </c>
      <c r="G277" s="2">
        <f t="shared" si="23"/>
        <v>1.0569089525688034</v>
      </c>
      <c r="H277" s="2">
        <f t="shared" si="24"/>
        <v>1.5138599782762485</v>
      </c>
    </row>
    <row r="278" spans="1:8" x14ac:dyDescent="0.3">
      <c r="A278" s="2">
        <v>55120</v>
      </c>
      <c r="B278">
        <v>0.68939299980577118</v>
      </c>
      <c r="C278" s="15">
        <f t="shared" si="20"/>
        <v>0.76599222200641237</v>
      </c>
      <c r="D278" s="15">
        <f t="shared" si="21"/>
        <v>100</v>
      </c>
      <c r="E278" s="2">
        <f t="shared" si="22"/>
        <v>96.170038889967941</v>
      </c>
      <c r="F278" s="2">
        <v>5</v>
      </c>
      <c r="G278" s="2">
        <f t="shared" si="23"/>
        <v>1.1700388899679384</v>
      </c>
      <c r="H278" s="2">
        <f t="shared" si="24"/>
        <v>1.4133486020119592</v>
      </c>
    </row>
    <row r="279" spans="1:8" x14ac:dyDescent="0.3">
      <c r="A279" s="2">
        <v>55320</v>
      </c>
      <c r="B279">
        <v>0.69520319865758773</v>
      </c>
      <c r="C279" s="15">
        <f t="shared" si="20"/>
        <v>0.77244799850843082</v>
      </c>
      <c r="D279" s="15">
        <f t="shared" si="21"/>
        <v>100</v>
      </c>
      <c r="E279" s="2">
        <f t="shared" si="22"/>
        <v>96.137760007457842</v>
      </c>
      <c r="F279" s="2">
        <v>5</v>
      </c>
      <c r="G279" s="2">
        <f t="shared" si="23"/>
        <v>1.137760007457846</v>
      </c>
      <c r="H279" s="2">
        <f t="shared" si="24"/>
        <v>1.4409884656549361</v>
      </c>
    </row>
    <row r="280" spans="1:8" x14ac:dyDescent="0.3">
      <c r="A280" s="2">
        <v>55520</v>
      </c>
      <c r="B280">
        <v>0.69611048163902156</v>
      </c>
      <c r="C280" s="15">
        <f t="shared" si="20"/>
        <v>0.77345609071002397</v>
      </c>
      <c r="D280" s="15">
        <f t="shared" si="21"/>
        <v>100</v>
      </c>
      <c r="E280" s="2">
        <f t="shared" si="22"/>
        <v>96.132719546449877</v>
      </c>
      <c r="F280" s="2">
        <v>5</v>
      </c>
      <c r="G280" s="2">
        <f t="shared" si="23"/>
        <v>1.1327195464498803</v>
      </c>
      <c r="H280" s="2">
        <f t="shared" si="24"/>
        <v>1.4453760388361192</v>
      </c>
    </row>
    <row r="281" spans="1:8" x14ac:dyDescent="0.3">
      <c r="A281" s="2">
        <v>55720</v>
      </c>
      <c r="B281">
        <v>0.68741307611937197</v>
      </c>
      <c r="C281" s="15">
        <f t="shared" si="20"/>
        <v>0.76379230679930221</v>
      </c>
      <c r="D281" s="15">
        <f t="shared" si="21"/>
        <v>100</v>
      </c>
      <c r="E281" s="2">
        <f t="shared" si="22"/>
        <v>96.181038466003486</v>
      </c>
      <c r="F281" s="2">
        <v>5</v>
      </c>
      <c r="G281" s="2">
        <f t="shared" si="23"/>
        <v>1.1810384660034892</v>
      </c>
      <c r="H281" s="2">
        <f t="shared" si="24"/>
        <v>1.4041058519562997</v>
      </c>
    </row>
    <row r="282" spans="1:8" x14ac:dyDescent="0.3">
      <c r="A282" s="2">
        <v>55920</v>
      </c>
      <c r="B282">
        <v>0.71072065434175813</v>
      </c>
      <c r="C282" s="15">
        <f t="shared" si="20"/>
        <v>0.78968961593528675</v>
      </c>
      <c r="D282" s="15">
        <f t="shared" si="21"/>
        <v>100</v>
      </c>
      <c r="E282" s="2">
        <f t="shared" si="22"/>
        <v>96.051551920323561</v>
      </c>
      <c r="F282" s="2">
        <v>5</v>
      </c>
      <c r="G282" s="2">
        <f t="shared" si="23"/>
        <v>1.0515519203235661</v>
      </c>
      <c r="H282" s="2">
        <f t="shared" si="24"/>
        <v>1.5188856806217508</v>
      </c>
    </row>
    <row r="283" spans="1:8" x14ac:dyDescent="0.3">
      <c r="A283" s="2">
        <v>56120</v>
      </c>
      <c r="B283">
        <v>0.68793263682267547</v>
      </c>
      <c r="C283" s="15">
        <f t="shared" si="20"/>
        <v>0.76436959646963942</v>
      </c>
      <c r="D283" s="15">
        <f t="shared" si="21"/>
        <v>100</v>
      </c>
      <c r="E283" s="2">
        <f t="shared" si="22"/>
        <v>96.178152017651797</v>
      </c>
      <c r="F283" s="2">
        <v>5</v>
      </c>
      <c r="G283" s="2">
        <f t="shared" si="23"/>
        <v>1.178152017651803</v>
      </c>
      <c r="H283" s="2">
        <f t="shared" si="24"/>
        <v>1.4065228241745349</v>
      </c>
    </row>
    <row r="284" spans="1:8" x14ac:dyDescent="0.3">
      <c r="A284" s="2">
        <v>56320</v>
      </c>
      <c r="B284">
        <v>0.73364783406342426</v>
      </c>
      <c r="C284" s="15">
        <f t="shared" si="20"/>
        <v>0.81516426007047138</v>
      </c>
      <c r="D284" s="15">
        <f t="shared" si="21"/>
        <v>100</v>
      </c>
      <c r="E284" s="2">
        <f t="shared" si="22"/>
        <v>95.924178699647641</v>
      </c>
      <c r="F284" s="2">
        <v>5</v>
      </c>
      <c r="G284" s="2">
        <f t="shared" si="23"/>
        <v>0.92417869964764332</v>
      </c>
      <c r="H284" s="2">
        <f t="shared" si="24"/>
        <v>1.6466756287937365</v>
      </c>
    </row>
    <row r="285" spans="1:8" x14ac:dyDescent="0.3">
      <c r="A285" s="2">
        <v>56520</v>
      </c>
      <c r="B285">
        <v>0.69355345655701639</v>
      </c>
      <c r="C285" s="15">
        <f t="shared" si="20"/>
        <v>0.77061495173001815</v>
      </c>
      <c r="D285" s="15">
        <f t="shared" si="21"/>
        <v>100</v>
      </c>
      <c r="E285" s="2">
        <f t="shared" si="22"/>
        <v>96.146925241349905</v>
      </c>
      <c r="F285" s="2">
        <v>5</v>
      </c>
      <c r="G285" s="2">
        <f t="shared" si="23"/>
        <v>1.1469252413499094</v>
      </c>
      <c r="H285" s="2">
        <f t="shared" si="24"/>
        <v>1.4330605607274793</v>
      </c>
    </row>
    <row r="286" spans="1:8" x14ac:dyDescent="0.3">
      <c r="A286" s="2">
        <v>56720</v>
      </c>
      <c r="B286">
        <v>0.69829703119057573</v>
      </c>
      <c r="C286" s="15">
        <f t="shared" si="20"/>
        <v>0.77588559021175074</v>
      </c>
      <c r="D286" s="15">
        <f t="shared" si="21"/>
        <v>100</v>
      </c>
      <c r="E286" s="2">
        <f t="shared" si="22"/>
        <v>96.120572048941241</v>
      </c>
      <c r="F286" s="2">
        <v>5</v>
      </c>
      <c r="G286" s="2">
        <f t="shared" si="23"/>
        <v>1.1205720489412463</v>
      </c>
      <c r="H286" s="2">
        <f t="shared" si="24"/>
        <v>1.4560317758026533</v>
      </c>
    </row>
    <row r="287" spans="1:8" x14ac:dyDescent="0.3">
      <c r="A287" s="2">
        <v>56920</v>
      </c>
      <c r="B287">
        <v>0.67679539712130821</v>
      </c>
      <c r="C287" s="15">
        <f t="shared" si="20"/>
        <v>0.75199488569034245</v>
      </c>
      <c r="D287" s="15">
        <f t="shared" si="21"/>
        <v>100</v>
      </c>
      <c r="E287" s="2">
        <f t="shared" si="22"/>
        <v>96.240025571548287</v>
      </c>
      <c r="F287" s="2">
        <v>5</v>
      </c>
      <c r="G287" s="2">
        <f t="shared" si="23"/>
        <v>1.240025571548288</v>
      </c>
      <c r="H287" s="2">
        <f t="shared" si="24"/>
        <v>1.355981062197755</v>
      </c>
    </row>
    <row r="288" spans="1:8" x14ac:dyDescent="0.3">
      <c r="A288" s="2">
        <v>57120</v>
      </c>
      <c r="B288">
        <v>0.70373800459804348</v>
      </c>
      <c r="C288" s="15">
        <f t="shared" si="20"/>
        <v>0.78193111622004829</v>
      </c>
      <c r="D288" s="15">
        <f t="shared" si="21"/>
        <v>100</v>
      </c>
      <c r="E288" s="2">
        <f t="shared" si="22"/>
        <v>96.090344418899761</v>
      </c>
      <c r="F288" s="2">
        <v>5</v>
      </c>
      <c r="G288" s="2">
        <f t="shared" si="23"/>
        <v>1.0903444188997584</v>
      </c>
      <c r="H288" s="2">
        <f t="shared" si="24"/>
        <v>1.4830629360936556</v>
      </c>
    </row>
    <row r="289" spans="1:8" x14ac:dyDescent="0.3">
      <c r="A289" s="2">
        <v>57320</v>
      </c>
      <c r="B289">
        <v>0.71103378767517755</v>
      </c>
      <c r="C289" s="15">
        <f t="shared" si="20"/>
        <v>0.79003754186130837</v>
      </c>
      <c r="D289" s="15">
        <f t="shared" si="21"/>
        <v>100</v>
      </c>
      <c r="E289" s="2">
        <f t="shared" si="22"/>
        <v>96.049812290693453</v>
      </c>
      <c r="F289" s="2">
        <v>5</v>
      </c>
      <c r="G289" s="2">
        <f t="shared" si="23"/>
        <v>1.0498122906934579</v>
      </c>
      <c r="H289" s="2">
        <f t="shared" si="24"/>
        <v>1.5205232839513483</v>
      </c>
    </row>
    <row r="290" spans="1:8" x14ac:dyDescent="0.3">
      <c r="A290" s="2">
        <v>57520</v>
      </c>
      <c r="B290">
        <v>0.68348567221914858</v>
      </c>
      <c r="C290" s="15">
        <f t="shared" si="20"/>
        <v>0.75942852468794286</v>
      </c>
      <c r="D290" s="15">
        <f t="shared" si="21"/>
        <v>100</v>
      </c>
      <c r="E290" s="2">
        <f t="shared" si="22"/>
        <v>96.202857376560289</v>
      </c>
      <c r="F290" s="2">
        <v>5</v>
      </c>
      <c r="G290" s="2">
        <f t="shared" si="23"/>
        <v>1.2028573765602859</v>
      </c>
      <c r="H290" s="2">
        <f t="shared" si="24"/>
        <v>1.38602691264668</v>
      </c>
    </row>
    <row r="291" spans="1:8" x14ac:dyDescent="0.3">
      <c r="A291" s="2">
        <v>57720</v>
      </c>
      <c r="B291">
        <v>0.68393752334291402</v>
      </c>
      <c r="C291" s="15">
        <f t="shared" si="20"/>
        <v>0.75993058149212667</v>
      </c>
      <c r="D291" s="15">
        <f t="shared" si="21"/>
        <v>100</v>
      </c>
      <c r="E291" s="2">
        <f t="shared" si="22"/>
        <v>96.20034709253936</v>
      </c>
      <c r="F291" s="2">
        <v>5</v>
      </c>
      <c r="G291" s="2">
        <f t="shared" si="23"/>
        <v>1.2003470925393667</v>
      </c>
      <c r="H291" s="2">
        <f t="shared" si="24"/>
        <v>1.3880899333878738</v>
      </c>
    </row>
    <row r="292" spans="1:8" x14ac:dyDescent="0.3">
      <c r="A292" s="2">
        <v>57920</v>
      </c>
      <c r="B292">
        <v>0.70983038864327186</v>
      </c>
      <c r="C292" s="15">
        <f t="shared" si="20"/>
        <v>0.78870043182585758</v>
      </c>
      <c r="D292" s="15">
        <f t="shared" si="21"/>
        <v>100</v>
      </c>
      <c r="E292" s="2">
        <f t="shared" si="22"/>
        <v>96.056497840870719</v>
      </c>
      <c r="F292" s="2">
        <v>5</v>
      </c>
      <c r="G292" s="2">
        <f t="shared" si="23"/>
        <v>1.056497840870712</v>
      </c>
      <c r="H292" s="2">
        <f t="shared" si="24"/>
        <v>1.5142447495705658</v>
      </c>
    </row>
    <row r="293" spans="1:8" x14ac:dyDescent="0.3">
      <c r="A293" s="2">
        <v>58120</v>
      </c>
      <c r="B293">
        <v>0.72688209128340564</v>
      </c>
      <c r="C293" s="15">
        <f t="shared" si="20"/>
        <v>0.80764676809267288</v>
      </c>
      <c r="D293" s="15">
        <f t="shared" si="21"/>
        <v>100</v>
      </c>
      <c r="E293" s="2">
        <f t="shared" si="22"/>
        <v>95.961766159536637</v>
      </c>
      <c r="F293" s="2">
        <v>5</v>
      </c>
      <c r="G293" s="2">
        <f t="shared" si="23"/>
        <v>0.96176615953663536</v>
      </c>
      <c r="H293" s="2">
        <f t="shared" si="24"/>
        <v>1.6072015046813977</v>
      </c>
    </row>
    <row r="294" spans="1:8" x14ac:dyDescent="0.3">
      <c r="A294" s="2">
        <v>58320</v>
      </c>
      <c r="B294">
        <v>0.72321045330044942</v>
      </c>
      <c r="C294" s="15">
        <f t="shared" si="20"/>
        <v>0.80356717033383263</v>
      </c>
      <c r="D294" s="15">
        <f t="shared" si="21"/>
        <v>100</v>
      </c>
      <c r="E294" s="2">
        <f t="shared" si="22"/>
        <v>95.982164148330838</v>
      </c>
      <c r="F294" s="2">
        <v>5</v>
      </c>
      <c r="G294" s="2">
        <f t="shared" si="23"/>
        <v>0.98216414833083654</v>
      </c>
      <c r="H294" s="2">
        <f t="shared" si="24"/>
        <v>1.58642693796833</v>
      </c>
    </row>
    <row r="295" spans="1:8" x14ac:dyDescent="0.3">
      <c r="A295" s="2">
        <v>58520</v>
      </c>
      <c r="B295">
        <v>0.70429946504351992</v>
      </c>
      <c r="C295" s="15">
        <f t="shared" si="20"/>
        <v>0.78255496115946654</v>
      </c>
      <c r="D295" s="15">
        <f t="shared" si="21"/>
        <v>100</v>
      </c>
      <c r="E295" s="2">
        <f t="shared" si="22"/>
        <v>96.087225194202674</v>
      </c>
      <c r="F295" s="2">
        <v>5</v>
      </c>
      <c r="G295" s="2">
        <f t="shared" si="23"/>
        <v>1.0872251942026674</v>
      </c>
      <c r="H295" s="2">
        <f t="shared" si="24"/>
        <v>1.4858953441016181</v>
      </c>
    </row>
    <row r="296" spans="1:8" x14ac:dyDescent="0.3">
      <c r="A296" s="2">
        <v>58720</v>
      </c>
      <c r="B296">
        <v>0.70484114657374275</v>
      </c>
      <c r="C296" s="15">
        <f t="shared" si="20"/>
        <v>0.78315682952638077</v>
      </c>
      <c r="D296" s="15">
        <f t="shared" si="21"/>
        <v>100</v>
      </c>
      <c r="E296" s="2">
        <f t="shared" si="22"/>
        <v>96.084215852368089</v>
      </c>
      <c r="F296" s="2">
        <v>5</v>
      </c>
      <c r="G296" s="2">
        <f t="shared" si="23"/>
        <v>1.084215852368096</v>
      </c>
      <c r="H296" s="2">
        <f t="shared" si="24"/>
        <v>1.4886357728230954</v>
      </c>
    </row>
    <row r="297" spans="1:8" x14ac:dyDescent="0.3">
      <c r="A297" s="2">
        <v>58920</v>
      </c>
      <c r="B297">
        <v>0.71944889549511604</v>
      </c>
      <c r="C297" s="15">
        <f t="shared" si="20"/>
        <v>0.79938766166123998</v>
      </c>
      <c r="D297" s="15">
        <f t="shared" si="21"/>
        <v>100</v>
      </c>
      <c r="E297" s="2">
        <f t="shared" si="22"/>
        <v>96.003061691693802</v>
      </c>
      <c r="F297" s="2">
        <v>5</v>
      </c>
      <c r="G297" s="2">
        <f t="shared" si="23"/>
        <v>1.0030616916938002</v>
      </c>
      <c r="H297" s="2">
        <f t="shared" si="24"/>
        <v>1.5655907957665034</v>
      </c>
    </row>
    <row r="298" spans="1:8" x14ac:dyDescent="0.3">
      <c r="A298" s="2">
        <v>59120</v>
      </c>
      <c r="B298">
        <v>0.72297637713709917</v>
      </c>
      <c r="C298" s="15">
        <f t="shared" si="20"/>
        <v>0.80330708570788789</v>
      </c>
      <c r="D298" s="15">
        <f t="shared" si="21"/>
        <v>100</v>
      </c>
      <c r="E298" s="2">
        <f t="shared" si="22"/>
        <v>95.983464571460559</v>
      </c>
      <c r="F298" s="2">
        <v>5</v>
      </c>
      <c r="G298" s="2">
        <f t="shared" si="23"/>
        <v>0.98346457146056032</v>
      </c>
      <c r="H298" s="2">
        <f t="shared" si="24"/>
        <v>1.5851173237502938</v>
      </c>
    </row>
    <row r="299" spans="1:8" x14ac:dyDescent="0.3">
      <c r="A299" s="2">
        <v>59320</v>
      </c>
      <c r="B299">
        <v>0.70949128254119898</v>
      </c>
      <c r="C299" s="15">
        <f t="shared" si="20"/>
        <v>0.78832364726799886</v>
      </c>
      <c r="D299" s="15">
        <f t="shared" si="21"/>
        <v>100</v>
      </c>
      <c r="E299" s="2">
        <f t="shared" si="22"/>
        <v>96.058381763660009</v>
      </c>
      <c r="F299" s="2">
        <v>5</v>
      </c>
      <c r="G299" s="2">
        <f t="shared" si="23"/>
        <v>1.0583817636600057</v>
      </c>
      <c r="H299" s="2">
        <f t="shared" si="24"/>
        <v>1.5124827728729273</v>
      </c>
    </row>
    <row r="300" spans="1:8" x14ac:dyDescent="0.3">
      <c r="A300" s="2">
        <v>59520</v>
      </c>
      <c r="B300">
        <v>0.74359424650967421</v>
      </c>
      <c r="C300" s="15">
        <f t="shared" si="20"/>
        <v>0.82621582945519356</v>
      </c>
      <c r="D300" s="15">
        <f t="shared" si="21"/>
        <v>100</v>
      </c>
      <c r="E300" s="2">
        <f t="shared" si="22"/>
        <v>95.868920852724031</v>
      </c>
      <c r="F300" s="2">
        <v>5</v>
      </c>
      <c r="G300" s="2">
        <f t="shared" si="23"/>
        <v>0.86892085272403197</v>
      </c>
      <c r="H300" s="2">
        <f t="shared" si="24"/>
        <v>1.7077528135441973</v>
      </c>
    </row>
    <row r="301" spans="1:8" x14ac:dyDescent="0.3">
      <c r="A301" s="2">
        <v>59720</v>
      </c>
      <c r="B301">
        <v>0.75359643216553363</v>
      </c>
      <c r="C301" s="15">
        <f t="shared" si="20"/>
        <v>0.83732936907281508</v>
      </c>
      <c r="D301" s="15">
        <f t="shared" si="21"/>
        <v>100</v>
      </c>
      <c r="E301" s="2">
        <f t="shared" si="22"/>
        <v>95.813353154635919</v>
      </c>
      <c r="F301" s="2">
        <v>5</v>
      </c>
      <c r="G301" s="2">
        <f t="shared" si="23"/>
        <v>0.81335315463592472</v>
      </c>
      <c r="H301" s="2">
        <f t="shared" si="24"/>
        <v>1.7732596666632463</v>
      </c>
    </row>
    <row r="302" spans="1:8" x14ac:dyDescent="0.3">
      <c r="A302" s="2">
        <v>59920</v>
      </c>
      <c r="B302">
        <v>0.74952039309936602</v>
      </c>
      <c r="C302" s="15">
        <f t="shared" si="20"/>
        <v>0.83280043677707338</v>
      </c>
      <c r="D302" s="15">
        <f t="shared" si="21"/>
        <v>100</v>
      </c>
      <c r="E302" s="2">
        <f t="shared" si="22"/>
        <v>95.835997816114627</v>
      </c>
      <c r="F302" s="2">
        <v>5</v>
      </c>
      <c r="G302" s="2">
        <f t="shared" si="23"/>
        <v>0.83599781611463264</v>
      </c>
      <c r="H302" s="2">
        <f t="shared" si="24"/>
        <v>1.7460353791313057</v>
      </c>
    </row>
    <row r="303" spans="1:8" x14ac:dyDescent="0.3">
      <c r="A303" s="2">
        <v>60120</v>
      </c>
      <c r="B303">
        <v>0.70925652504115744</v>
      </c>
      <c r="C303" s="15">
        <f t="shared" si="20"/>
        <v>0.78806280560128605</v>
      </c>
      <c r="D303" s="15">
        <f t="shared" si="21"/>
        <v>100</v>
      </c>
      <c r="E303" s="2">
        <f t="shared" si="22"/>
        <v>96.059685971993574</v>
      </c>
      <c r="F303" s="2">
        <v>5</v>
      </c>
      <c r="G303" s="2">
        <f t="shared" si="23"/>
        <v>1.0596859719935696</v>
      </c>
      <c r="H303" s="2">
        <f t="shared" si="24"/>
        <v>1.5112648421992727</v>
      </c>
    </row>
    <row r="304" spans="1:8" x14ac:dyDescent="0.3">
      <c r="A304" s="2">
        <v>60320</v>
      </c>
      <c r="B304">
        <v>0.71971734158922862</v>
      </c>
      <c r="C304" s="15">
        <f t="shared" si="20"/>
        <v>0.79968593509914287</v>
      </c>
      <c r="D304" s="15">
        <f t="shared" si="21"/>
        <v>100</v>
      </c>
      <c r="E304" s="2">
        <f t="shared" si="22"/>
        <v>96.001570324504286</v>
      </c>
      <c r="F304" s="2">
        <v>5</v>
      </c>
      <c r="G304" s="2">
        <f t="shared" si="23"/>
        <v>1.0015703245042857</v>
      </c>
      <c r="H304" s="2">
        <f t="shared" si="24"/>
        <v>1.5670631824929744</v>
      </c>
    </row>
    <row r="305" spans="1:8" x14ac:dyDescent="0.3">
      <c r="A305" s="2">
        <v>60520</v>
      </c>
      <c r="B305">
        <v>0.70825676152289718</v>
      </c>
      <c r="C305" s="15">
        <f t="shared" si="20"/>
        <v>0.78695195724766354</v>
      </c>
      <c r="D305" s="15">
        <f t="shared" si="21"/>
        <v>100</v>
      </c>
      <c r="E305" s="2">
        <f t="shared" si="22"/>
        <v>96.065240213761683</v>
      </c>
      <c r="F305" s="2">
        <v>5</v>
      </c>
      <c r="G305" s="2">
        <f t="shared" si="23"/>
        <v>1.0652402137616823</v>
      </c>
      <c r="H305" s="2">
        <f t="shared" si="24"/>
        <v>1.5060949461041175</v>
      </c>
    </row>
    <row r="306" spans="1:8" x14ac:dyDescent="0.3">
      <c r="A306" s="2">
        <v>60720</v>
      </c>
      <c r="B306">
        <v>0.70696892173583481</v>
      </c>
      <c r="C306" s="15">
        <f t="shared" si="20"/>
        <v>0.7855210241509275</v>
      </c>
      <c r="D306" s="15">
        <f t="shared" si="21"/>
        <v>100</v>
      </c>
      <c r="E306" s="2">
        <f t="shared" si="22"/>
        <v>96.072394879245365</v>
      </c>
      <c r="F306" s="2">
        <v>5</v>
      </c>
      <c r="G306" s="2">
        <f t="shared" si="23"/>
        <v>1.0723948792453624</v>
      </c>
      <c r="H306" s="2">
        <f t="shared" si="24"/>
        <v>1.4994753947120922</v>
      </c>
    </row>
    <row r="307" spans="1:8" x14ac:dyDescent="0.3">
      <c r="A307" s="2">
        <v>60920</v>
      </c>
      <c r="B307">
        <v>0.71477965957587508</v>
      </c>
      <c r="C307" s="15">
        <f t="shared" si="20"/>
        <v>0.79419962175097225</v>
      </c>
      <c r="D307" s="15">
        <f t="shared" si="21"/>
        <v>100</v>
      </c>
      <c r="E307" s="2">
        <f t="shared" si="22"/>
        <v>96.029001891245144</v>
      </c>
      <c r="F307" s="2">
        <v>5</v>
      </c>
      <c r="G307" s="2">
        <f t="shared" si="23"/>
        <v>1.0290018912451386</v>
      </c>
      <c r="H307" s="2">
        <f t="shared" si="24"/>
        <v>1.5403286805287513</v>
      </c>
    </row>
    <row r="308" spans="1:8" x14ac:dyDescent="0.3">
      <c r="A308" s="2">
        <v>61120</v>
      </c>
      <c r="B308">
        <v>0.72265507693253528</v>
      </c>
      <c r="C308" s="15">
        <f t="shared" si="20"/>
        <v>0.80295008548059477</v>
      </c>
      <c r="D308" s="15">
        <f t="shared" si="21"/>
        <v>100</v>
      </c>
      <c r="E308" s="2">
        <f t="shared" si="22"/>
        <v>95.985249572597027</v>
      </c>
      <c r="F308" s="2">
        <v>5</v>
      </c>
      <c r="G308" s="2">
        <f t="shared" si="23"/>
        <v>0.98524957259702628</v>
      </c>
      <c r="H308" s="2">
        <f t="shared" si="24"/>
        <v>1.5833225525316477</v>
      </c>
    </row>
    <row r="309" spans="1:8" x14ac:dyDescent="0.3">
      <c r="A309" s="2">
        <v>61320</v>
      </c>
      <c r="B309">
        <v>0.72374757117512889</v>
      </c>
      <c r="C309" s="15">
        <f t="shared" si="20"/>
        <v>0.80416396797236545</v>
      </c>
      <c r="D309" s="15">
        <f t="shared" si="21"/>
        <v>100</v>
      </c>
      <c r="E309" s="2">
        <f t="shared" si="22"/>
        <v>95.979180160138171</v>
      </c>
      <c r="F309" s="2">
        <v>5</v>
      </c>
      <c r="G309" s="2">
        <f t="shared" si="23"/>
        <v>0.97918016013817244</v>
      </c>
      <c r="H309" s="2">
        <f t="shared" si="24"/>
        <v>1.5894386497876687</v>
      </c>
    </row>
    <row r="310" spans="1:8" x14ac:dyDescent="0.3">
      <c r="A310" s="2">
        <v>61520</v>
      </c>
      <c r="B310">
        <v>0.73055019476444749</v>
      </c>
      <c r="C310" s="15">
        <f t="shared" si="20"/>
        <v>0.81172243862716387</v>
      </c>
      <c r="D310" s="15">
        <f t="shared" si="21"/>
        <v>100</v>
      </c>
      <c r="E310" s="2">
        <f t="shared" si="22"/>
        <v>95.941387806864185</v>
      </c>
      <c r="F310" s="2">
        <v>5</v>
      </c>
      <c r="G310" s="2">
        <f t="shared" si="23"/>
        <v>0.94138780686418055</v>
      </c>
      <c r="H310" s="2">
        <f t="shared" si="24"/>
        <v>1.6284052900073098</v>
      </c>
    </row>
    <row r="311" spans="1:8" x14ac:dyDescent="0.3">
      <c r="A311" s="2">
        <v>61720</v>
      </c>
      <c r="B311">
        <v>0.72104848273951982</v>
      </c>
      <c r="C311" s="15">
        <f t="shared" si="20"/>
        <v>0.80116498082168863</v>
      </c>
      <c r="D311" s="15">
        <f t="shared" si="21"/>
        <v>100</v>
      </c>
      <c r="E311" s="2">
        <f t="shared" si="22"/>
        <v>95.994175095891563</v>
      </c>
      <c r="F311" s="2">
        <v>5</v>
      </c>
      <c r="G311" s="2">
        <f t="shared" si="23"/>
        <v>0.99417509589155717</v>
      </c>
      <c r="H311" s="2">
        <f t="shared" si="24"/>
        <v>1.574397175018754</v>
      </c>
    </row>
    <row r="312" spans="1:8" x14ac:dyDescent="0.3">
      <c r="A312" s="2">
        <v>61920</v>
      </c>
      <c r="B312">
        <v>0.71070443005808892</v>
      </c>
      <c r="C312" s="15">
        <f t="shared" si="20"/>
        <v>0.78967158895343215</v>
      </c>
      <c r="D312" s="15">
        <f t="shared" si="21"/>
        <v>100</v>
      </c>
      <c r="E312" s="2">
        <f t="shared" si="22"/>
        <v>96.051642055232833</v>
      </c>
      <c r="F312" s="2">
        <v>5</v>
      </c>
      <c r="G312" s="2">
        <f t="shared" si="23"/>
        <v>1.0516420552328394</v>
      </c>
      <c r="H312" s="2">
        <f t="shared" si="24"/>
        <v>1.518800906615398</v>
      </c>
    </row>
    <row r="313" spans="1:8" x14ac:dyDescent="0.3">
      <c r="A313" s="2">
        <v>62120</v>
      </c>
      <c r="B313">
        <v>0.70934987581368525</v>
      </c>
      <c r="C313" s="15">
        <f t="shared" si="20"/>
        <v>0.78816652868187242</v>
      </c>
      <c r="D313" s="15">
        <f t="shared" si="21"/>
        <v>100</v>
      </c>
      <c r="E313" s="2">
        <f t="shared" si="22"/>
        <v>96.059167356590635</v>
      </c>
      <c r="F313" s="2">
        <v>5</v>
      </c>
      <c r="G313" s="2">
        <f t="shared" si="23"/>
        <v>1.0591673565906379</v>
      </c>
      <c r="H313" s="2">
        <f t="shared" si="24"/>
        <v>1.511748967896827</v>
      </c>
    </row>
    <row r="314" spans="1:8" x14ac:dyDescent="0.3">
      <c r="A314" s="2">
        <v>62320</v>
      </c>
      <c r="B314">
        <v>0.72719144081645237</v>
      </c>
      <c r="C314" s="15">
        <f t="shared" si="20"/>
        <v>0.80799048979605814</v>
      </c>
      <c r="D314" s="15">
        <f t="shared" si="21"/>
        <v>100</v>
      </c>
      <c r="E314" s="2">
        <f t="shared" si="22"/>
        <v>95.960047551019713</v>
      </c>
      <c r="F314" s="2">
        <v>5</v>
      </c>
      <c r="G314" s="2">
        <f t="shared" si="23"/>
        <v>0.96004755101970929</v>
      </c>
      <c r="H314" s="2">
        <f t="shared" si="24"/>
        <v>1.6089721233817151</v>
      </c>
    </row>
    <row r="315" spans="1:8" x14ac:dyDescent="0.3">
      <c r="A315" s="2">
        <v>62520</v>
      </c>
      <c r="B315">
        <v>0.73447136302037519</v>
      </c>
      <c r="C315" s="15">
        <f t="shared" si="20"/>
        <v>0.81607929224486131</v>
      </c>
      <c r="D315" s="15">
        <f t="shared" si="21"/>
        <v>100</v>
      </c>
      <c r="E315" s="2">
        <f t="shared" si="22"/>
        <v>95.919603538775689</v>
      </c>
      <c r="F315" s="2">
        <v>5</v>
      </c>
      <c r="G315" s="2">
        <f t="shared" si="23"/>
        <v>0.91960353877569379</v>
      </c>
      <c r="H315" s="2">
        <f t="shared" si="24"/>
        <v>1.6515907418400106</v>
      </c>
    </row>
    <row r="316" spans="1:8" x14ac:dyDescent="0.3">
      <c r="A316" s="2">
        <v>62720</v>
      </c>
      <c r="B316">
        <v>0.73182618799509402</v>
      </c>
      <c r="C316" s="15">
        <f t="shared" si="20"/>
        <v>0.81314020888343774</v>
      </c>
      <c r="D316" s="15">
        <f t="shared" si="21"/>
        <v>100</v>
      </c>
      <c r="E316" s="2">
        <f t="shared" si="22"/>
        <v>95.934298955582818</v>
      </c>
      <c r="F316" s="2">
        <v>5</v>
      </c>
      <c r="G316" s="2">
        <f t="shared" si="23"/>
        <v>0.93429895558281117</v>
      </c>
      <c r="H316" s="2">
        <f t="shared" si="24"/>
        <v>1.6358901087800612</v>
      </c>
    </row>
    <row r="317" spans="1:8" x14ac:dyDescent="0.3">
      <c r="A317" s="2">
        <v>62920</v>
      </c>
      <c r="B317">
        <v>0.7218491416033519</v>
      </c>
      <c r="C317" s="15">
        <f t="shared" si="20"/>
        <v>0.80205460178150212</v>
      </c>
      <c r="D317" s="15">
        <f t="shared" si="21"/>
        <v>100</v>
      </c>
      <c r="E317" s="2">
        <f t="shared" si="22"/>
        <v>95.989726991092482</v>
      </c>
      <c r="F317" s="2">
        <v>5</v>
      </c>
      <c r="G317" s="2">
        <f t="shared" si="23"/>
        <v>0.98972699109248907</v>
      </c>
      <c r="H317" s="2">
        <f t="shared" si="24"/>
        <v>1.5788350421356969</v>
      </c>
    </row>
    <row r="318" spans="1:8" x14ac:dyDescent="0.3">
      <c r="A318" s="2">
        <v>63120</v>
      </c>
      <c r="B318">
        <v>0.71593901726631115</v>
      </c>
      <c r="C318" s="15">
        <f t="shared" si="20"/>
        <v>0.79548779696256788</v>
      </c>
      <c r="D318" s="15">
        <f t="shared" si="21"/>
        <v>100</v>
      </c>
      <c r="E318" s="2">
        <f t="shared" si="22"/>
        <v>96.022561015187165</v>
      </c>
      <c r="F318" s="2">
        <v>5</v>
      </c>
      <c r="G318" s="2">
        <f t="shared" si="23"/>
        <v>1.0225610151871605</v>
      </c>
      <c r="H318" s="2">
        <f t="shared" si="24"/>
        <v>1.5465406211688884</v>
      </c>
    </row>
    <row r="319" spans="1:8" x14ac:dyDescent="0.3">
      <c r="A319" s="2">
        <v>63320</v>
      </c>
      <c r="B319">
        <v>0.7349352373318383</v>
      </c>
      <c r="C319" s="15">
        <f t="shared" si="20"/>
        <v>0.81659470814648694</v>
      </c>
      <c r="D319" s="15">
        <f t="shared" si="21"/>
        <v>100</v>
      </c>
      <c r="E319" s="2">
        <f t="shared" si="22"/>
        <v>95.917026459267561</v>
      </c>
      <c r="F319" s="2">
        <v>5</v>
      </c>
      <c r="G319" s="2">
        <f t="shared" si="23"/>
        <v>0.91702645926756521</v>
      </c>
      <c r="H319" s="2">
        <f t="shared" si="24"/>
        <v>1.6543701894474512</v>
      </c>
    </row>
    <row r="320" spans="1:8" x14ac:dyDescent="0.3">
      <c r="A320" s="2">
        <v>63520</v>
      </c>
      <c r="B320">
        <v>0.72956744768700865</v>
      </c>
      <c r="C320" s="15">
        <f t="shared" si="20"/>
        <v>0.81063049743000959</v>
      </c>
      <c r="D320" s="15">
        <f t="shared" si="21"/>
        <v>100</v>
      </c>
      <c r="E320" s="2">
        <f t="shared" si="22"/>
        <v>95.946847512849956</v>
      </c>
      <c r="F320" s="2">
        <v>5</v>
      </c>
      <c r="G320" s="2">
        <f t="shared" si="23"/>
        <v>0.94684751284995183</v>
      </c>
      <c r="H320" s="2">
        <f t="shared" si="24"/>
        <v>1.6226793128790469</v>
      </c>
    </row>
    <row r="321" spans="1:8" x14ac:dyDescent="0.3">
      <c r="A321" s="2">
        <v>63720</v>
      </c>
      <c r="B321">
        <v>0.73813569997409312</v>
      </c>
      <c r="C321" s="15">
        <f t="shared" si="20"/>
        <v>0.82015077774899237</v>
      </c>
      <c r="D321" s="15">
        <f t="shared" si="21"/>
        <v>100</v>
      </c>
      <c r="E321" s="2">
        <f t="shared" si="22"/>
        <v>95.899246111255039</v>
      </c>
      <c r="F321" s="2">
        <v>5</v>
      </c>
      <c r="G321" s="2">
        <f t="shared" si="23"/>
        <v>0.89924611125503784</v>
      </c>
      <c r="H321" s="2">
        <f t="shared" si="24"/>
        <v>1.6737643679551784</v>
      </c>
    </row>
    <row r="322" spans="1:8" x14ac:dyDescent="0.3">
      <c r="A322" s="2">
        <v>63920</v>
      </c>
      <c r="B322">
        <v>0.76744805984572073</v>
      </c>
      <c r="C322" s="15">
        <f t="shared" si="20"/>
        <v>0.85272006649524523</v>
      </c>
      <c r="D322" s="15">
        <f t="shared" si="21"/>
        <v>100</v>
      </c>
      <c r="E322" s="2">
        <f t="shared" si="22"/>
        <v>95.73639966752377</v>
      </c>
      <c r="F322" s="2">
        <v>5</v>
      </c>
      <c r="G322" s="2">
        <f t="shared" si="23"/>
        <v>0.73639966752377362</v>
      </c>
      <c r="H322" s="2">
        <f t="shared" si="24"/>
        <v>1.8718485855042084</v>
      </c>
    </row>
    <row r="323" spans="1:8" x14ac:dyDescent="0.3">
      <c r="A323" s="2">
        <v>64120</v>
      </c>
      <c r="B323">
        <v>0.70307876140065906</v>
      </c>
      <c r="C323" s="15">
        <f t="shared" ref="C323:C386" si="25">B323/$J$27</f>
        <v>0.78119862377851002</v>
      </c>
      <c r="D323" s="15">
        <f t="shared" ref="D323:D386" si="26">$J$28</f>
        <v>100</v>
      </c>
      <c r="E323" s="2">
        <f t="shared" si="22"/>
        <v>96.094006881107447</v>
      </c>
      <c r="F323" s="2">
        <v>5</v>
      </c>
      <c r="G323" s="2">
        <f t="shared" si="23"/>
        <v>1.0940068811074499</v>
      </c>
      <c r="H323" s="2">
        <f t="shared" si="24"/>
        <v>1.4797476832770506</v>
      </c>
    </row>
    <row r="324" spans="1:8" x14ac:dyDescent="0.3">
      <c r="A324" s="2">
        <v>64320</v>
      </c>
      <c r="B324">
        <v>0.74598063898443312</v>
      </c>
      <c r="C324" s="15">
        <f t="shared" si="25"/>
        <v>0.82886737664937016</v>
      </c>
      <c r="D324" s="15">
        <f t="shared" si="26"/>
        <v>100</v>
      </c>
      <c r="E324" s="2">
        <f t="shared" ref="E324:E387" si="27">D324-(F324*C324)</f>
        <v>95.855663116753149</v>
      </c>
      <c r="F324" s="2">
        <v>5</v>
      </c>
      <c r="G324" s="2">
        <f t="shared" ref="G324:G387" si="28">F324-(F324*C324)</f>
        <v>0.85566311675314921</v>
      </c>
      <c r="H324" s="2">
        <f t="shared" ref="H324:H387" si="29">LN((F324*E324)/(D324*G324))</f>
        <v>1.7229898128076906</v>
      </c>
    </row>
    <row r="325" spans="1:8" x14ac:dyDescent="0.3">
      <c r="A325" s="2">
        <v>64520</v>
      </c>
      <c r="B325">
        <v>0.74602867425806829</v>
      </c>
      <c r="C325" s="15">
        <f t="shared" si="25"/>
        <v>0.82892074917563141</v>
      </c>
      <c r="D325" s="15">
        <f t="shared" si="26"/>
        <v>100</v>
      </c>
      <c r="E325" s="2">
        <f t="shared" si="27"/>
        <v>95.855396254121843</v>
      </c>
      <c r="F325" s="2">
        <v>5</v>
      </c>
      <c r="G325" s="2">
        <f t="shared" si="28"/>
        <v>0.8553962541218425</v>
      </c>
      <c r="H325" s="2">
        <f t="shared" si="29"/>
        <v>1.7232989555947389</v>
      </c>
    </row>
    <row r="326" spans="1:8" x14ac:dyDescent="0.3">
      <c r="A326" s="2">
        <v>64720</v>
      </c>
      <c r="B326">
        <v>0.73037894310852891</v>
      </c>
      <c r="C326" s="15">
        <f t="shared" si="25"/>
        <v>0.81153215900947651</v>
      </c>
      <c r="D326" s="15">
        <f t="shared" si="26"/>
        <v>100</v>
      </c>
      <c r="E326" s="2">
        <f t="shared" si="27"/>
        <v>95.942339204952617</v>
      </c>
      <c r="F326" s="2">
        <v>5</v>
      </c>
      <c r="G326" s="2">
        <f t="shared" si="28"/>
        <v>0.94233920495261714</v>
      </c>
      <c r="H326" s="2">
        <f t="shared" si="29"/>
        <v>1.6274050832191105</v>
      </c>
    </row>
    <row r="327" spans="1:8" x14ac:dyDescent="0.3">
      <c r="A327" s="2">
        <v>64920</v>
      </c>
      <c r="B327">
        <v>0.7446221535168559</v>
      </c>
      <c r="C327" s="15">
        <f t="shared" si="25"/>
        <v>0.82735794835206211</v>
      </c>
      <c r="D327" s="15">
        <f t="shared" si="26"/>
        <v>100</v>
      </c>
      <c r="E327" s="2">
        <f t="shared" si="27"/>
        <v>95.86321025823969</v>
      </c>
      <c r="F327" s="2">
        <v>5</v>
      </c>
      <c r="G327" s="2">
        <f t="shared" si="28"/>
        <v>0.86321025823968967</v>
      </c>
      <c r="H327" s="2">
        <f t="shared" si="29"/>
        <v>1.7142869897874617</v>
      </c>
    </row>
    <row r="328" spans="1:8" x14ac:dyDescent="0.3">
      <c r="A328" s="2">
        <v>65120</v>
      </c>
      <c r="B328">
        <v>0.73326835836988169</v>
      </c>
      <c r="C328" s="15">
        <f t="shared" si="25"/>
        <v>0.81474262041097967</v>
      </c>
      <c r="D328" s="15">
        <f t="shared" si="26"/>
        <v>100</v>
      </c>
      <c r="E328" s="2">
        <f t="shared" si="27"/>
        <v>95.926286897945104</v>
      </c>
      <c r="F328" s="2">
        <v>5</v>
      </c>
      <c r="G328" s="2">
        <f t="shared" si="28"/>
        <v>0.92628689794510155</v>
      </c>
      <c r="H328" s="2">
        <f t="shared" si="29"/>
        <v>1.6444190454840546</v>
      </c>
    </row>
    <row r="329" spans="1:8" x14ac:dyDescent="0.3">
      <c r="A329" s="2">
        <v>65320</v>
      </c>
      <c r="B329">
        <v>0.75759486918070496</v>
      </c>
      <c r="C329" s="15">
        <f t="shared" si="25"/>
        <v>0.84177207686744993</v>
      </c>
      <c r="D329" s="15">
        <f t="shared" si="26"/>
        <v>100</v>
      </c>
      <c r="E329" s="2">
        <f t="shared" si="27"/>
        <v>95.791139615662757</v>
      </c>
      <c r="F329" s="2">
        <v>5</v>
      </c>
      <c r="G329" s="2">
        <f t="shared" si="28"/>
        <v>0.79113961566275037</v>
      </c>
      <c r="H329" s="2">
        <f t="shared" si="29"/>
        <v>1.8007187403183229</v>
      </c>
    </row>
    <row r="330" spans="1:8" x14ac:dyDescent="0.3">
      <c r="A330" s="2">
        <v>65520</v>
      </c>
      <c r="B330">
        <v>0.75158193823977815</v>
      </c>
      <c r="C330" s="15">
        <f t="shared" si="25"/>
        <v>0.83509104248864241</v>
      </c>
      <c r="D330" s="15">
        <f t="shared" si="26"/>
        <v>100</v>
      </c>
      <c r="E330" s="2">
        <f t="shared" si="27"/>
        <v>95.824544787556789</v>
      </c>
      <c r="F330" s="2">
        <v>5</v>
      </c>
      <c r="G330" s="2">
        <f t="shared" si="28"/>
        <v>0.82454478755678817</v>
      </c>
      <c r="H330" s="2">
        <f t="shared" si="29"/>
        <v>1.7597104048338228</v>
      </c>
    </row>
    <row r="331" spans="1:8" x14ac:dyDescent="0.3">
      <c r="A331" s="2">
        <v>65720</v>
      </c>
      <c r="B331">
        <v>0.75024161291612101</v>
      </c>
      <c r="C331" s="15">
        <f t="shared" si="25"/>
        <v>0.8336017921290233</v>
      </c>
      <c r="D331" s="15">
        <f t="shared" si="26"/>
        <v>100</v>
      </c>
      <c r="E331" s="2">
        <f t="shared" si="27"/>
        <v>95.831991039354889</v>
      </c>
      <c r="F331" s="2">
        <v>5</v>
      </c>
      <c r="G331" s="2">
        <f t="shared" si="28"/>
        <v>0.83199103935488328</v>
      </c>
      <c r="H331" s="2">
        <f t="shared" si="29"/>
        <v>1.7507978995964251</v>
      </c>
    </row>
    <row r="332" spans="1:8" x14ac:dyDescent="0.3">
      <c r="A332" s="2">
        <v>65920</v>
      </c>
      <c r="B332">
        <v>0.70374380896781596</v>
      </c>
      <c r="C332" s="15">
        <f t="shared" si="25"/>
        <v>0.78193756551979554</v>
      </c>
      <c r="D332" s="15">
        <f t="shared" si="26"/>
        <v>100</v>
      </c>
      <c r="E332" s="2">
        <f t="shared" si="27"/>
        <v>96.090312172401028</v>
      </c>
      <c r="F332" s="2">
        <v>5</v>
      </c>
      <c r="G332" s="2">
        <f t="shared" si="28"/>
        <v>1.0903121724010223</v>
      </c>
      <c r="H332" s="2">
        <f t="shared" si="29"/>
        <v>1.4830921755445168</v>
      </c>
    </row>
    <row r="333" spans="1:8" x14ac:dyDescent="0.3">
      <c r="A333" s="2">
        <v>66120</v>
      </c>
      <c r="B333">
        <v>0.77010959814015278</v>
      </c>
      <c r="C333" s="15">
        <f t="shared" si="25"/>
        <v>0.85567733126683643</v>
      </c>
      <c r="D333" s="15">
        <f t="shared" si="26"/>
        <v>100</v>
      </c>
      <c r="E333" s="2">
        <f t="shared" si="27"/>
        <v>95.721613343665823</v>
      </c>
      <c r="F333" s="2">
        <v>5</v>
      </c>
      <c r="G333" s="2">
        <f t="shared" si="28"/>
        <v>0.72161334366581809</v>
      </c>
      <c r="H333" s="2">
        <f t="shared" si="29"/>
        <v>1.8919776627955653</v>
      </c>
    </row>
    <row r="334" spans="1:8" x14ac:dyDescent="0.3">
      <c r="A334" s="2">
        <v>66320</v>
      </c>
      <c r="B334">
        <v>0.7427517921650103</v>
      </c>
      <c r="C334" s="15">
        <f t="shared" si="25"/>
        <v>0.82527976907223366</v>
      </c>
      <c r="D334" s="15">
        <f t="shared" si="26"/>
        <v>100</v>
      </c>
      <c r="E334" s="2">
        <f t="shared" si="27"/>
        <v>95.873601154638834</v>
      </c>
      <c r="F334" s="2">
        <v>5</v>
      </c>
      <c r="G334" s="2">
        <f t="shared" si="28"/>
        <v>0.87360115463883137</v>
      </c>
      <c r="H334" s="2">
        <f t="shared" si="29"/>
        <v>1.702429748013764</v>
      </c>
    </row>
    <row r="335" spans="1:8" x14ac:dyDescent="0.3">
      <c r="A335" s="2">
        <v>66520</v>
      </c>
      <c r="B335">
        <v>0.72658873041851768</v>
      </c>
      <c r="C335" s="15">
        <f t="shared" si="25"/>
        <v>0.80732081157613078</v>
      </c>
      <c r="D335" s="15">
        <f t="shared" si="26"/>
        <v>100</v>
      </c>
      <c r="E335" s="2">
        <f t="shared" si="27"/>
        <v>95.963395942119348</v>
      </c>
      <c r="F335" s="2">
        <v>5</v>
      </c>
      <c r="G335" s="2">
        <f t="shared" si="28"/>
        <v>0.96339594211934632</v>
      </c>
      <c r="H335" s="2">
        <f t="shared" si="29"/>
        <v>1.6055253497701296</v>
      </c>
    </row>
    <row r="336" spans="1:8" x14ac:dyDescent="0.3">
      <c r="A336" s="2">
        <v>66720</v>
      </c>
      <c r="B336">
        <v>0.74185352400022675</v>
      </c>
      <c r="C336" s="15">
        <f t="shared" si="25"/>
        <v>0.82428169333358525</v>
      </c>
      <c r="D336" s="15">
        <f t="shared" si="26"/>
        <v>100</v>
      </c>
      <c r="E336" s="2">
        <f t="shared" si="27"/>
        <v>95.87859153333207</v>
      </c>
      <c r="F336" s="2">
        <v>5</v>
      </c>
      <c r="G336" s="2">
        <f t="shared" si="28"/>
        <v>0.87859153333207374</v>
      </c>
      <c r="H336" s="2">
        <f t="shared" si="29"/>
        <v>1.6967856300454498</v>
      </c>
    </row>
    <row r="337" spans="1:8" x14ac:dyDescent="0.3">
      <c r="A337" s="2">
        <v>66920</v>
      </c>
      <c r="B337">
        <v>0.74045193456594038</v>
      </c>
      <c r="C337" s="15">
        <f t="shared" si="25"/>
        <v>0.82272437173993374</v>
      </c>
      <c r="D337" s="15">
        <f t="shared" si="26"/>
        <v>100</v>
      </c>
      <c r="E337" s="2">
        <f t="shared" si="27"/>
        <v>95.886378141300327</v>
      </c>
      <c r="F337" s="2">
        <v>5</v>
      </c>
      <c r="G337" s="2">
        <f t="shared" si="28"/>
        <v>0.8863781413003311</v>
      </c>
      <c r="H337" s="2">
        <f t="shared" si="29"/>
        <v>1.6880432793027775</v>
      </c>
    </row>
    <row r="338" spans="1:8" x14ac:dyDescent="0.3">
      <c r="A338" s="2">
        <v>67120</v>
      </c>
      <c r="B338">
        <v>0.76991124817211776</v>
      </c>
      <c r="C338" s="15">
        <f t="shared" si="25"/>
        <v>0.85545694241346415</v>
      </c>
      <c r="D338" s="15">
        <f t="shared" si="26"/>
        <v>100</v>
      </c>
      <c r="E338" s="2">
        <f t="shared" si="27"/>
        <v>95.722715287932687</v>
      </c>
      <c r="F338" s="2">
        <v>5</v>
      </c>
      <c r="G338" s="2">
        <f t="shared" si="28"/>
        <v>0.72271528793267947</v>
      </c>
      <c r="H338" s="2">
        <f t="shared" si="29"/>
        <v>1.890463283074471</v>
      </c>
    </row>
    <row r="339" spans="1:8" x14ac:dyDescent="0.3">
      <c r="A339" s="2">
        <v>67320</v>
      </c>
      <c r="B339">
        <v>0.76550565446356711</v>
      </c>
      <c r="C339" s="15">
        <f t="shared" si="25"/>
        <v>0.85056183829285237</v>
      </c>
      <c r="D339" s="15">
        <f t="shared" si="26"/>
        <v>100</v>
      </c>
      <c r="E339" s="2">
        <f t="shared" si="27"/>
        <v>95.747190808535734</v>
      </c>
      <c r="F339" s="2">
        <v>5</v>
      </c>
      <c r="G339" s="2">
        <f t="shared" si="28"/>
        <v>0.74719080853573772</v>
      </c>
      <c r="H339" s="2">
        <f t="shared" si="29"/>
        <v>1.8574137086154905</v>
      </c>
    </row>
    <row r="340" spans="1:8" x14ac:dyDescent="0.3">
      <c r="A340" s="2">
        <v>67520</v>
      </c>
      <c r="B340">
        <v>0.72950842696629215</v>
      </c>
      <c r="C340" s="15">
        <f t="shared" si="25"/>
        <v>0.81056491885143567</v>
      </c>
      <c r="D340" s="15">
        <f t="shared" si="26"/>
        <v>100</v>
      </c>
      <c r="E340" s="2">
        <f t="shared" si="27"/>
        <v>95.947175405742826</v>
      </c>
      <c r="F340" s="2">
        <v>5</v>
      </c>
      <c r="G340" s="2">
        <f t="shared" si="28"/>
        <v>0.94717540574282211</v>
      </c>
      <c r="H340" s="2">
        <f t="shared" si="29"/>
        <v>1.6223364906875062</v>
      </c>
    </row>
    <row r="341" spans="1:8" x14ac:dyDescent="0.3">
      <c r="A341" s="2">
        <v>67720</v>
      </c>
      <c r="B341">
        <v>0.71118129373739425</v>
      </c>
      <c r="C341" s="15">
        <f t="shared" si="25"/>
        <v>0.79020143748599359</v>
      </c>
      <c r="D341" s="15">
        <f t="shared" si="26"/>
        <v>100</v>
      </c>
      <c r="E341" s="2">
        <f t="shared" si="27"/>
        <v>96.048992812570035</v>
      </c>
      <c r="F341" s="2">
        <v>5</v>
      </c>
      <c r="G341" s="2">
        <f t="shared" si="28"/>
        <v>1.0489928125700319</v>
      </c>
      <c r="H341" s="2">
        <f t="shared" si="29"/>
        <v>1.5212956518375003</v>
      </c>
    </row>
    <row r="342" spans="1:8" x14ac:dyDescent="0.3">
      <c r="A342" s="2">
        <v>67920</v>
      </c>
      <c r="B342">
        <v>0.76120846963260269</v>
      </c>
      <c r="C342" s="15">
        <f t="shared" si="25"/>
        <v>0.84578718848066958</v>
      </c>
      <c r="D342" s="15">
        <f t="shared" si="26"/>
        <v>100</v>
      </c>
      <c r="E342" s="2">
        <f t="shared" si="27"/>
        <v>95.771064057596647</v>
      </c>
      <c r="F342" s="2">
        <v>5</v>
      </c>
      <c r="G342" s="2">
        <f t="shared" si="28"/>
        <v>0.77106405759665186</v>
      </c>
      <c r="H342" s="2">
        <f t="shared" si="29"/>
        <v>1.8262121455572724</v>
      </c>
    </row>
    <row r="343" spans="1:8" x14ac:dyDescent="0.3">
      <c r="A343" s="2">
        <v>68120</v>
      </c>
      <c r="B343">
        <v>0.78589543029820141</v>
      </c>
      <c r="C343" s="15">
        <f t="shared" si="25"/>
        <v>0.87321714477577927</v>
      </c>
      <c r="D343" s="15">
        <f t="shared" si="26"/>
        <v>100</v>
      </c>
      <c r="E343" s="2">
        <f t="shared" si="27"/>
        <v>95.633914276121104</v>
      </c>
      <c r="F343" s="2">
        <v>5</v>
      </c>
      <c r="G343" s="2">
        <f t="shared" si="28"/>
        <v>0.63391427612110363</v>
      </c>
      <c r="H343" s="2">
        <f t="shared" si="29"/>
        <v>2.020636780288295</v>
      </c>
    </row>
    <row r="344" spans="1:8" x14ac:dyDescent="0.3">
      <c r="A344" s="2">
        <v>68320</v>
      </c>
      <c r="B344">
        <v>0.7236049830397655</v>
      </c>
      <c r="C344" s="15">
        <f t="shared" si="25"/>
        <v>0.80400553671085051</v>
      </c>
      <c r="D344" s="15">
        <f t="shared" si="26"/>
        <v>100</v>
      </c>
      <c r="E344" s="2">
        <f t="shared" si="27"/>
        <v>95.979972316445753</v>
      </c>
      <c r="F344" s="2">
        <v>5</v>
      </c>
      <c r="G344" s="2">
        <f t="shared" si="28"/>
        <v>0.97997231644574789</v>
      </c>
      <c r="H344" s="2">
        <f t="shared" si="29"/>
        <v>1.5886382306868843</v>
      </c>
    </row>
    <row r="345" spans="1:8" x14ac:dyDescent="0.3">
      <c r="A345" s="2">
        <v>68520</v>
      </c>
      <c r="B345">
        <v>0.78141182107792562</v>
      </c>
      <c r="C345" s="15">
        <f t="shared" si="25"/>
        <v>0.8682353567532507</v>
      </c>
      <c r="D345" s="15">
        <f t="shared" si="26"/>
        <v>100</v>
      </c>
      <c r="E345" s="2">
        <f t="shared" si="27"/>
        <v>95.658823216233742</v>
      </c>
      <c r="F345" s="2">
        <v>5</v>
      </c>
      <c r="G345" s="2">
        <f t="shared" si="28"/>
        <v>0.6588232162337464</v>
      </c>
      <c r="H345" s="2">
        <f t="shared" si="29"/>
        <v>1.9823557040043962</v>
      </c>
    </row>
    <row r="346" spans="1:8" x14ac:dyDescent="0.3">
      <c r="A346" s="2">
        <v>68720</v>
      </c>
      <c r="B346">
        <v>0.76197446923258427</v>
      </c>
      <c r="C346" s="15">
        <f t="shared" si="25"/>
        <v>0.84663829914731581</v>
      </c>
      <c r="D346" s="15">
        <f t="shared" si="26"/>
        <v>100</v>
      </c>
      <c r="E346" s="2">
        <f t="shared" si="27"/>
        <v>95.766808504263423</v>
      </c>
      <c r="F346" s="2">
        <v>5</v>
      </c>
      <c r="G346" s="2">
        <f t="shared" si="28"/>
        <v>0.7668085042634214</v>
      </c>
      <c r="H346" s="2">
        <f t="shared" si="29"/>
        <v>1.8317020621202866</v>
      </c>
    </row>
    <row r="347" spans="1:8" x14ac:dyDescent="0.3">
      <c r="A347" s="2">
        <v>68920</v>
      </c>
      <c r="B347">
        <v>0.76948216253541246</v>
      </c>
      <c r="C347" s="15">
        <f t="shared" si="25"/>
        <v>0.85498018059490266</v>
      </c>
      <c r="D347" s="15">
        <f t="shared" si="26"/>
        <v>100</v>
      </c>
      <c r="E347" s="2">
        <f t="shared" si="27"/>
        <v>95.725099097025492</v>
      </c>
      <c r="F347" s="2">
        <v>5</v>
      </c>
      <c r="G347" s="2">
        <f t="shared" si="28"/>
        <v>0.72509909702548647</v>
      </c>
      <c r="H347" s="2">
        <f t="shared" si="29"/>
        <v>1.8871952069506912</v>
      </c>
    </row>
    <row r="348" spans="1:8" x14ac:dyDescent="0.3">
      <c r="A348" s="2">
        <v>69120</v>
      </c>
      <c r="B348">
        <v>0.76412846933210876</v>
      </c>
      <c r="C348" s="15">
        <f t="shared" si="25"/>
        <v>0.84903163259123193</v>
      </c>
      <c r="D348" s="15">
        <f t="shared" si="26"/>
        <v>100</v>
      </c>
      <c r="E348" s="2">
        <f t="shared" si="27"/>
        <v>95.754841837043841</v>
      </c>
      <c r="F348" s="2">
        <v>5</v>
      </c>
      <c r="G348" s="2">
        <f t="shared" si="28"/>
        <v>0.75484183704384034</v>
      </c>
      <c r="H348" s="2">
        <f t="shared" si="29"/>
        <v>1.8473059597547865</v>
      </c>
    </row>
    <row r="349" spans="1:8" x14ac:dyDescent="0.3">
      <c r="A349" s="2">
        <v>69320</v>
      </c>
      <c r="B349">
        <v>0.74217538929867699</v>
      </c>
      <c r="C349" s="15">
        <f t="shared" si="25"/>
        <v>0.82463932144297436</v>
      </c>
      <c r="D349" s="15">
        <f t="shared" si="26"/>
        <v>100</v>
      </c>
      <c r="E349" s="2">
        <f t="shared" si="27"/>
        <v>95.876803392785121</v>
      </c>
      <c r="F349" s="2">
        <v>5</v>
      </c>
      <c r="G349" s="2">
        <f t="shared" si="28"/>
        <v>0.87680339278512776</v>
      </c>
      <c r="H349" s="2">
        <f t="shared" si="29"/>
        <v>1.6988042890772959</v>
      </c>
    </row>
    <row r="350" spans="1:8" x14ac:dyDescent="0.3">
      <c r="A350" s="2">
        <v>69520</v>
      </c>
      <c r="B350">
        <v>0.75309738103932611</v>
      </c>
      <c r="C350" s="15">
        <f t="shared" si="25"/>
        <v>0.83677486782147348</v>
      </c>
      <c r="D350" s="15">
        <f t="shared" si="26"/>
        <v>100</v>
      </c>
      <c r="E350" s="2">
        <f t="shared" si="27"/>
        <v>95.816125660892638</v>
      </c>
      <c r="F350" s="2">
        <v>5</v>
      </c>
      <c r="G350" s="2">
        <f t="shared" si="28"/>
        <v>0.81612566089263261</v>
      </c>
      <c r="H350" s="2">
        <f t="shared" si="29"/>
        <v>1.7698856632539335</v>
      </c>
    </row>
    <row r="351" spans="1:8" x14ac:dyDescent="0.3">
      <c r="A351" s="2">
        <v>69720</v>
      </c>
      <c r="B351">
        <v>0.79103279565782436</v>
      </c>
      <c r="C351" s="15">
        <f t="shared" si="25"/>
        <v>0.87892532850869376</v>
      </c>
      <c r="D351" s="15">
        <f t="shared" si="26"/>
        <v>100</v>
      </c>
      <c r="E351" s="2">
        <f t="shared" si="27"/>
        <v>95.605373357456529</v>
      </c>
      <c r="F351" s="2">
        <v>5</v>
      </c>
      <c r="G351" s="2">
        <f t="shared" si="28"/>
        <v>0.6053733574565312</v>
      </c>
      <c r="H351" s="2">
        <f t="shared" si="29"/>
        <v>2.066406643120315</v>
      </c>
    </row>
    <row r="352" spans="1:8" x14ac:dyDescent="0.3">
      <c r="A352" s="2">
        <v>69920</v>
      </c>
      <c r="B352">
        <v>0.74289179919506998</v>
      </c>
      <c r="C352" s="15">
        <f t="shared" si="25"/>
        <v>0.82543533243896661</v>
      </c>
      <c r="D352" s="15">
        <f t="shared" si="26"/>
        <v>100</v>
      </c>
      <c r="E352" s="2">
        <f t="shared" si="27"/>
        <v>95.872823337805173</v>
      </c>
      <c r="F352" s="2">
        <v>5</v>
      </c>
      <c r="G352" s="2">
        <f t="shared" si="28"/>
        <v>0.8728233378051673</v>
      </c>
      <c r="H352" s="2">
        <f t="shared" si="29"/>
        <v>1.7033123885637382</v>
      </c>
    </row>
    <row r="353" spans="1:8" x14ac:dyDescent="0.3">
      <c r="A353" s="2">
        <v>70120</v>
      </c>
      <c r="B353">
        <v>0.75858196224126162</v>
      </c>
      <c r="C353" s="15">
        <f t="shared" si="25"/>
        <v>0.84286884693473507</v>
      </c>
      <c r="D353" s="15">
        <f t="shared" si="26"/>
        <v>100</v>
      </c>
      <c r="E353" s="2">
        <f t="shared" si="27"/>
        <v>95.785655765326325</v>
      </c>
      <c r="F353" s="2">
        <v>5</v>
      </c>
      <c r="G353" s="2">
        <f t="shared" si="28"/>
        <v>0.78565576532632431</v>
      </c>
      <c r="H353" s="2">
        <f t="shared" si="29"/>
        <v>1.8076172092456044</v>
      </c>
    </row>
    <row r="354" spans="1:8" x14ac:dyDescent="0.3">
      <c r="A354" s="2">
        <v>70320</v>
      </c>
      <c r="B354">
        <v>0.76200484030142102</v>
      </c>
      <c r="C354" s="15">
        <f t="shared" si="25"/>
        <v>0.84667204477935665</v>
      </c>
      <c r="D354" s="15">
        <f t="shared" si="26"/>
        <v>100</v>
      </c>
      <c r="E354" s="2">
        <f t="shared" si="27"/>
        <v>95.766639776103219</v>
      </c>
      <c r="F354" s="2">
        <v>5</v>
      </c>
      <c r="G354" s="2">
        <f t="shared" si="28"/>
        <v>0.76663977610321687</v>
      </c>
      <c r="H354" s="2">
        <f t="shared" si="29"/>
        <v>1.8319203639666994</v>
      </c>
    </row>
    <row r="355" spans="1:8" x14ac:dyDescent="0.3">
      <c r="A355" s="2">
        <v>70520</v>
      </c>
      <c r="B355">
        <v>0.75271571264291348</v>
      </c>
      <c r="C355" s="15">
        <f t="shared" si="25"/>
        <v>0.83635079182545935</v>
      </c>
      <c r="D355" s="15">
        <f t="shared" si="26"/>
        <v>100</v>
      </c>
      <c r="E355" s="2">
        <f t="shared" si="27"/>
        <v>95.818246040872708</v>
      </c>
      <c r="F355" s="2">
        <v>5</v>
      </c>
      <c r="G355" s="2">
        <f t="shared" si="28"/>
        <v>0.81824604087270281</v>
      </c>
      <c r="H355" s="2">
        <f t="shared" si="29"/>
        <v>1.7673130571472142</v>
      </c>
    </row>
    <row r="356" spans="1:8" x14ac:dyDescent="0.3">
      <c r="A356" s="2">
        <v>70720</v>
      </c>
      <c r="B356">
        <v>0.77995503970206559</v>
      </c>
      <c r="C356" s="15">
        <f t="shared" si="25"/>
        <v>0.86661671078007285</v>
      </c>
      <c r="D356" s="15">
        <f t="shared" si="26"/>
        <v>100</v>
      </c>
      <c r="E356" s="2">
        <f t="shared" si="27"/>
        <v>95.666916446099634</v>
      </c>
      <c r="F356" s="2">
        <v>5</v>
      </c>
      <c r="G356" s="2">
        <f t="shared" si="28"/>
        <v>0.66691644609963596</v>
      </c>
      <c r="H356" s="2">
        <f t="shared" si="29"/>
        <v>1.9702307735986209</v>
      </c>
    </row>
    <row r="357" spans="1:8" x14ac:dyDescent="0.3">
      <c r="A357" s="2">
        <v>70920</v>
      </c>
      <c r="B357">
        <v>0.7745603385148947</v>
      </c>
      <c r="C357" s="15">
        <f t="shared" si="25"/>
        <v>0.86062259834988297</v>
      </c>
      <c r="D357" s="15">
        <f t="shared" si="26"/>
        <v>100</v>
      </c>
      <c r="E357" s="2">
        <f t="shared" si="27"/>
        <v>95.696887008250584</v>
      </c>
      <c r="F357" s="2">
        <v>5</v>
      </c>
      <c r="G357" s="2">
        <f t="shared" si="28"/>
        <v>0.69688700825058536</v>
      </c>
      <c r="H357" s="2">
        <f t="shared" si="29"/>
        <v>1.926585488638199</v>
      </c>
    </row>
    <row r="358" spans="1:8" x14ac:dyDescent="0.3">
      <c r="A358" s="2">
        <v>71120</v>
      </c>
      <c r="B358">
        <v>0.77682247956238759</v>
      </c>
      <c r="C358" s="15">
        <f t="shared" si="25"/>
        <v>0.86313608840265288</v>
      </c>
      <c r="D358" s="15">
        <f t="shared" si="26"/>
        <v>100</v>
      </c>
      <c r="E358" s="2">
        <f t="shared" si="27"/>
        <v>95.68431955798674</v>
      </c>
      <c r="F358" s="2">
        <v>5</v>
      </c>
      <c r="G358" s="2">
        <f t="shared" si="28"/>
        <v>0.68431955798673538</v>
      </c>
      <c r="H358" s="2">
        <f t="shared" si="29"/>
        <v>1.9446524419310416</v>
      </c>
    </row>
    <row r="359" spans="1:8" x14ac:dyDescent="0.3">
      <c r="A359" s="2">
        <v>71320</v>
      </c>
      <c r="B359">
        <v>0.75311751511234448</v>
      </c>
      <c r="C359" s="15">
        <f t="shared" si="25"/>
        <v>0.83679723901371605</v>
      </c>
      <c r="D359" s="15">
        <f t="shared" si="26"/>
        <v>100</v>
      </c>
      <c r="E359" s="2">
        <f t="shared" si="27"/>
        <v>95.816013804931416</v>
      </c>
      <c r="F359" s="2">
        <v>5</v>
      </c>
      <c r="G359" s="2">
        <f t="shared" si="28"/>
        <v>0.81601380493142006</v>
      </c>
      <c r="H359" s="2">
        <f t="shared" si="29"/>
        <v>1.7700215625217435</v>
      </c>
    </row>
    <row r="360" spans="1:8" x14ac:dyDescent="0.3">
      <c r="A360" s="2">
        <v>71520</v>
      </c>
      <c r="B360">
        <v>0.76472454724210714</v>
      </c>
      <c r="C360" s="15">
        <f t="shared" si="25"/>
        <v>0.849693941380119</v>
      </c>
      <c r="D360" s="15">
        <f t="shared" si="26"/>
        <v>100</v>
      </c>
      <c r="E360" s="2">
        <f t="shared" si="27"/>
        <v>95.751530293099407</v>
      </c>
      <c r="F360" s="2">
        <v>5</v>
      </c>
      <c r="G360" s="2">
        <f t="shared" si="28"/>
        <v>0.751530293099405</v>
      </c>
      <c r="H360" s="2">
        <f t="shared" si="29"/>
        <v>1.8516680969751049</v>
      </c>
    </row>
    <row r="361" spans="1:8" x14ac:dyDescent="0.3">
      <c r="A361" s="2">
        <v>71720</v>
      </c>
      <c r="B361">
        <v>0.76006857202063749</v>
      </c>
      <c r="C361" s="15">
        <f t="shared" si="25"/>
        <v>0.84452063557848611</v>
      </c>
      <c r="D361" s="15">
        <f t="shared" si="26"/>
        <v>100</v>
      </c>
      <c r="E361" s="2">
        <f t="shared" si="27"/>
        <v>95.777396822107562</v>
      </c>
      <c r="F361" s="2">
        <v>5</v>
      </c>
      <c r="G361" s="2">
        <f t="shared" si="28"/>
        <v>0.77739682210756911</v>
      </c>
      <c r="H361" s="2">
        <f t="shared" si="29"/>
        <v>1.8180987906897679</v>
      </c>
    </row>
    <row r="362" spans="1:8" x14ac:dyDescent="0.3">
      <c r="A362" s="2">
        <v>71920</v>
      </c>
      <c r="B362">
        <v>0.74301974766867795</v>
      </c>
      <c r="C362" s="15">
        <f t="shared" si="25"/>
        <v>0.82557749740964215</v>
      </c>
      <c r="D362" s="15">
        <f t="shared" si="26"/>
        <v>100</v>
      </c>
      <c r="E362" s="2">
        <f t="shared" si="27"/>
        <v>95.872112512951787</v>
      </c>
      <c r="F362" s="2">
        <v>5</v>
      </c>
      <c r="G362" s="2">
        <f t="shared" si="28"/>
        <v>0.87211251295178904</v>
      </c>
      <c r="H362" s="2">
        <f t="shared" si="29"/>
        <v>1.7041197032568969</v>
      </c>
    </row>
    <row r="363" spans="1:8" x14ac:dyDescent="0.3">
      <c r="A363" s="2">
        <v>72120</v>
      </c>
      <c r="B363">
        <v>0.74967664580205995</v>
      </c>
      <c r="C363" s="15">
        <f t="shared" si="25"/>
        <v>0.83297405089117771</v>
      </c>
      <c r="D363" s="15">
        <f t="shared" si="26"/>
        <v>100</v>
      </c>
      <c r="E363" s="2">
        <f t="shared" si="27"/>
        <v>95.835129745544108</v>
      </c>
      <c r="F363" s="2">
        <v>5</v>
      </c>
      <c r="G363" s="2">
        <f t="shared" si="28"/>
        <v>0.83512974554411112</v>
      </c>
      <c r="H363" s="2">
        <f t="shared" si="29"/>
        <v>1.747065225327455</v>
      </c>
    </row>
    <row r="364" spans="1:8" x14ac:dyDescent="0.3">
      <c r="A364" s="2">
        <v>72320</v>
      </c>
      <c r="B364">
        <v>0.76697972090205058</v>
      </c>
      <c r="C364" s="15">
        <f t="shared" si="25"/>
        <v>0.85219968989116723</v>
      </c>
      <c r="D364" s="15">
        <f t="shared" si="26"/>
        <v>100</v>
      </c>
      <c r="E364" s="2">
        <f t="shared" si="27"/>
        <v>95.73900155054416</v>
      </c>
      <c r="F364" s="2">
        <v>5</v>
      </c>
      <c r="G364" s="2">
        <f t="shared" si="28"/>
        <v>0.73900155054416405</v>
      </c>
      <c r="H364" s="2">
        <f t="shared" si="29"/>
        <v>1.8683487414670961</v>
      </c>
    </row>
    <row r="365" spans="1:8" x14ac:dyDescent="0.3">
      <c r="A365" s="2">
        <v>72520</v>
      </c>
      <c r="B365">
        <v>0.76625115895745333</v>
      </c>
      <c r="C365" s="15">
        <f t="shared" si="25"/>
        <v>0.85139017661939254</v>
      </c>
      <c r="D365" s="15">
        <f t="shared" si="26"/>
        <v>100</v>
      </c>
      <c r="E365" s="2">
        <f t="shared" si="27"/>
        <v>95.743049116903038</v>
      </c>
      <c r="F365" s="2">
        <v>5</v>
      </c>
      <c r="G365" s="2">
        <f t="shared" si="28"/>
        <v>0.74304911690303754</v>
      </c>
      <c r="H365" s="2">
        <f t="shared" si="29"/>
        <v>1.8629288880464359</v>
      </c>
    </row>
    <row r="366" spans="1:8" x14ac:dyDescent="0.3">
      <c r="A366" s="2">
        <v>72720</v>
      </c>
      <c r="B366">
        <v>0.77416257024141188</v>
      </c>
      <c r="C366" s="15">
        <f t="shared" si="25"/>
        <v>0.86018063360156871</v>
      </c>
      <c r="D366" s="15">
        <f t="shared" si="26"/>
        <v>100</v>
      </c>
      <c r="E366" s="2">
        <f t="shared" si="27"/>
        <v>95.699096831992151</v>
      </c>
      <c r="F366" s="2">
        <v>5</v>
      </c>
      <c r="G366" s="2">
        <f t="shared" si="28"/>
        <v>0.699096831992156</v>
      </c>
      <c r="H366" s="2">
        <f t="shared" si="29"/>
        <v>1.9234426043943764</v>
      </c>
    </row>
    <row r="367" spans="1:8" x14ac:dyDescent="0.3">
      <c r="A367" s="2">
        <v>72920</v>
      </c>
      <c r="B367">
        <v>0.78591857156036882</v>
      </c>
      <c r="C367" s="15">
        <f t="shared" si="25"/>
        <v>0.87324285728929862</v>
      </c>
      <c r="D367" s="15">
        <f t="shared" si="26"/>
        <v>100</v>
      </c>
      <c r="E367" s="2">
        <f t="shared" si="27"/>
        <v>95.633785713553507</v>
      </c>
      <c r="F367" s="2">
        <v>5</v>
      </c>
      <c r="G367" s="2">
        <f t="shared" si="28"/>
        <v>0.63378571355350655</v>
      </c>
      <c r="H367" s="2">
        <f t="shared" si="29"/>
        <v>2.020838264032693</v>
      </c>
    </row>
    <row r="368" spans="1:8" x14ac:dyDescent="0.3">
      <c r="A368" s="2">
        <v>73120</v>
      </c>
      <c r="B368">
        <v>0.7649908468844473</v>
      </c>
      <c r="C368" s="15">
        <f t="shared" si="25"/>
        <v>0.84998982987160809</v>
      </c>
      <c r="D368" s="15">
        <f t="shared" si="26"/>
        <v>100</v>
      </c>
      <c r="E368" s="2">
        <f t="shared" si="27"/>
        <v>95.750050850641955</v>
      </c>
      <c r="F368" s="2">
        <v>5</v>
      </c>
      <c r="G368" s="2">
        <f t="shared" si="28"/>
        <v>0.75005085064195942</v>
      </c>
      <c r="H368" s="2">
        <f t="shared" si="29"/>
        <v>1.8536231594780332</v>
      </c>
    </row>
    <row r="369" spans="1:8" x14ac:dyDescent="0.3">
      <c r="A369" s="2">
        <v>73320</v>
      </c>
      <c r="B369">
        <v>0.77823010140803961</v>
      </c>
      <c r="C369" s="15">
        <f t="shared" si="25"/>
        <v>0.86470011267559954</v>
      </c>
      <c r="D369" s="15">
        <f t="shared" si="26"/>
        <v>100</v>
      </c>
      <c r="E369" s="2">
        <f t="shared" si="27"/>
        <v>95.676499436622009</v>
      </c>
      <c r="F369" s="2">
        <v>5</v>
      </c>
      <c r="G369" s="2">
        <f t="shared" si="28"/>
        <v>0.67649943662200229</v>
      </c>
      <c r="H369" s="2">
        <f t="shared" si="29"/>
        <v>1.9560640939784164</v>
      </c>
    </row>
    <row r="370" spans="1:8" x14ac:dyDescent="0.3">
      <c r="A370" s="2">
        <v>73520</v>
      </c>
      <c r="B370">
        <v>0.76374590173636181</v>
      </c>
      <c r="C370" s="15">
        <f t="shared" si="25"/>
        <v>0.84860655748484648</v>
      </c>
      <c r="D370" s="15">
        <f t="shared" si="26"/>
        <v>100</v>
      </c>
      <c r="E370" s="2">
        <f t="shared" si="27"/>
        <v>95.756967212575773</v>
      </c>
      <c r="F370" s="2">
        <v>5</v>
      </c>
      <c r="G370" s="2">
        <f t="shared" si="28"/>
        <v>0.75696721257576804</v>
      </c>
      <c r="H370" s="2">
        <f t="shared" si="29"/>
        <v>1.8445164552817901</v>
      </c>
    </row>
    <row r="371" spans="1:8" x14ac:dyDescent="0.3">
      <c r="A371" s="2">
        <v>73720</v>
      </c>
      <c r="B371">
        <v>0.77217666633734705</v>
      </c>
      <c r="C371" s="15">
        <f t="shared" si="25"/>
        <v>0.85797407370816337</v>
      </c>
      <c r="D371" s="15">
        <f t="shared" si="26"/>
        <v>100</v>
      </c>
      <c r="E371" s="2">
        <f t="shared" si="27"/>
        <v>95.710129631459182</v>
      </c>
      <c r="F371" s="2">
        <v>5</v>
      </c>
      <c r="G371" s="2">
        <f t="shared" si="28"/>
        <v>0.71012963145918295</v>
      </c>
      <c r="H371" s="2">
        <f t="shared" si="29"/>
        <v>1.9078996131644932</v>
      </c>
    </row>
    <row r="372" spans="1:8" x14ac:dyDescent="0.3">
      <c r="A372" s="2">
        <v>73920</v>
      </c>
      <c r="B372">
        <v>0.77344559216215447</v>
      </c>
      <c r="C372" s="15">
        <f t="shared" si="25"/>
        <v>0.85938399129128273</v>
      </c>
      <c r="D372" s="15">
        <f t="shared" si="26"/>
        <v>100</v>
      </c>
      <c r="E372" s="2">
        <f t="shared" si="27"/>
        <v>95.703080043543594</v>
      </c>
      <c r="F372" s="2">
        <v>5</v>
      </c>
      <c r="G372" s="2">
        <f t="shared" si="28"/>
        <v>0.70308004354358644</v>
      </c>
      <c r="H372" s="2">
        <f t="shared" si="29"/>
        <v>1.9178027424548805</v>
      </c>
    </row>
    <row r="373" spans="1:8" x14ac:dyDescent="0.3">
      <c r="A373" s="2">
        <v>74120</v>
      </c>
      <c r="B373">
        <v>0.78129965487969155</v>
      </c>
      <c r="C373" s="15">
        <f t="shared" si="25"/>
        <v>0.86811072764410169</v>
      </c>
      <c r="D373" s="15">
        <f t="shared" si="26"/>
        <v>100</v>
      </c>
      <c r="E373" s="2">
        <f t="shared" si="27"/>
        <v>95.659446361779487</v>
      </c>
      <c r="F373" s="2">
        <v>5</v>
      </c>
      <c r="G373" s="2">
        <f t="shared" si="28"/>
        <v>0.65944636177949167</v>
      </c>
      <c r="H373" s="2">
        <f t="shared" si="29"/>
        <v>1.98141681889732</v>
      </c>
    </row>
    <row r="374" spans="1:8" x14ac:dyDescent="0.3">
      <c r="A374" s="2">
        <v>74320</v>
      </c>
      <c r="B374">
        <v>0.79367823099488599</v>
      </c>
      <c r="C374" s="15">
        <f t="shared" si="25"/>
        <v>0.88186470110542881</v>
      </c>
      <c r="D374" s="15">
        <f t="shared" si="26"/>
        <v>100</v>
      </c>
      <c r="E374" s="2">
        <f t="shared" si="27"/>
        <v>95.590676494472859</v>
      </c>
      <c r="F374" s="2">
        <v>5</v>
      </c>
      <c r="G374" s="2">
        <f t="shared" si="28"/>
        <v>0.59067649447285575</v>
      </c>
      <c r="H374" s="2">
        <f t="shared" si="29"/>
        <v>2.0908298136645076</v>
      </c>
    </row>
    <row r="375" spans="1:8" x14ac:dyDescent="0.3">
      <c r="A375" s="2">
        <v>74520</v>
      </c>
      <c r="B375">
        <v>0.7823451847804137</v>
      </c>
      <c r="C375" s="15">
        <f t="shared" si="25"/>
        <v>0.86927242753379297</v>
      </c>
      <c r="D375" s="15">
        <f t="shared" si="26"/>
        <v>100</v>
      </c>
      <c r="E375" s="2">
        <f t="shared" si="27"/>
        <v>95.653637862331038</v>
      </c>
      <c r="F375" s="2">
        <v>5</v>
      </c>
      <c r="G375" s="2">
        <f t="shared" si="28"/>
        <v>0.65363786233103482</v>
      </c>
      <c r="H375" s="2">
        <f t="shared" si="29"/>
        <v>1.9902032628816233</v>
      </c>
    </row>
    <row r="376" spans="1:8" x14ac:dyDescent="0.3">
      <c r="A376" s="2">
        <v>74720</v>
      </c>
      <c r="B376">
        <v>0.79747243365438958</v>
      </c>
      <c r="C376" s="15">
        <f t="shared" si="25"/>
        <v>0.88608048183821064</v>
      </c>
      <c r="D376" s="15">
        <f t="shared" si="26"/>
        <v>100</v>
      </c>
      <c r="E376" s="2">
        <f t="shared" si="27"/>
        <v>95.569597590808939</v>
      </c>
      <c r="F376" s="2">
        <v>5</v>
      </c>
      <c r="G376" s="2">
        <f t="shared" si="28"/>
        <v>0.56959759080894656</v>
      </c>
      <c r="H376" s="2">
        <f t="shared" si="29"/>
        <v>2.1269476276051864</v>
      </c>
    </row>
    <row r="377" spans="1:8" x14ac:dyDescent="0.3">
      <c r="A377" s="2">
        <v>74920</v>
      </c>
      <c r="B377">
        <v>0.77679455475143855</v>
      </c>
      <c r="C377" s="15">
        <f t="shared" si="25"/>
        <v>0.86310506083493166</v>
      </c>
      <c r="D377" s="15">
        <f t="shared" si="26"/>
        <v>100</v>
      </c>
      <c r="E377" s="2">
        <f t="shared" si="27"/>
        <v>95.684474695825344</v>
      </c>
      <c r="F377" s="2">
        <v>5</v>
      </c>
      <c r="G377" s="2">
        <f t="shared" si="28"/>
        <v>0.68447469582534204</v>
      </c>
      <c r="H377" s="2">
        <f t="shared" si="29"/>
        <v>1.9444273851820377</v>
      </c>
    </row>
    <row r="378" spans="1:8" x14ac:dyDescent="0.3">
      <c r="A378" s="2">
        <v>75120</v>
      </c>
      <c r="B378">
        <v>0.78432954081777906</v>
      </c>
      <c r="C378" s="15">
        <f t="shared" si="25"/>
        <v>0.87147726757531008</v>
      </c>
      <c r="D378" s="15">
        <f t="shared" si="26"/>
        <v>100</v>
      </c>
      <c r="E378" s="2">
        <f t="shared" si="27"/>
        <v>95.642613662123452</v>
      </c>
      <c r="F378" s="2">
        <v>5</v>
      </c>
      <c r="G378" s="2">
        <f t="shared" si="28"/>
        <v>0.64261366212344928</v>
      </c>
      <c r="H378" s="2">
        <f t="shared" si="29"/>
        <v>2.0070977686203979</v>
      </c>
    </row>
    <row r="379" spans="1:8" x14ac:dyDescent="0.3">
      <c r="A379" s="2">
        <v>75320</v>
      </c>
      <c r="B379">
        <v>0.8172694346247148</v>
      </c>
      <c r="C379" s="15">
        <f t="shared" si="25"/>
        <v>0.90807714958301644</v>
      </c>
      <c r="D379" s="15">
        <f t="shared" si="26"/>
        <v>100</v>
      </c>
      <c r="E379" s="2">
        <f t="shared" si="27"/>
        <v>95.459614252084918</v>
      </c>
      <c r="F379" s="2">
        <v>5</v>
      </c>
      <c r="G379" s="2">
        <f t="shared" si="28"/>
        <v>0.45961425208491757</v>
      </c>
      <c r="H379" s="2">
        <f t="shared" si="29"/>
        <v>2.3403387208078943</v>
      </c>
    </row>
    <row r="380" spans="1:8" x14ac:dyDescent="0.3">
      <c r="A380" s="2">
        <v>75520</v>
      </c>
      <c r="B380">
        <v>0.80662646235581048</v>
      </c>
      <c r="C380" s="15">
        <f t="shared" si="25"/>
        <v>0.89625162483978937</v>
      </c>
      <c r="D380" s="15">
        <f t="shared" si="26"/>
        <v>100</v>
      </c>
      <c r="E380" s="2">
        <f t="shared" si="27"/>
        <v>95.518741875801055</v>
      </c>
      <c r="F380" s="2">
        <v>5</v>
      </c>
      <c r="G380" s="2">
        <f t="shared" si="28"/>
        <v>0.51874187580105335</v>
      </c>
      <c r="H380" s="2">
        <f t="shared" si="29"/>
        <v>2.2199390733528364</v>
      </c>
    </row>
    <row r="381" spans="1:8" x14ac:dyDescent="0.3">
      <c r="A381" s="2">
        <v>75720</v>
      </c>
      <c r="B381">
        <v>0.78524960491744478</v>
      </c>
      <c r="C381" s="15">
        <f t="shared" si="25"/>
        <v>0.87249956101938309</v>
      </c>
      <c r="D381" s="15">
        <f t="shared" si="26"/>
        <v>100</v>
      </c>
      <c r="E381" s="2">
        <f t="shared" si="27"/>
        <v>95.637502194903078</v>
      </c>
      <c r="F381" s="2">
        <v>5</v>
      </c>
      <c r="G381" s="2">
        <f t="shared" si="28"/>
        <v>0.63750219490308435</v>
      </c>
      <c r="H381" s="2">
        <f t="shared" si="29"/>
        <v>2.0150303109244661</v>
      </c>
    </row>
    <row r="382" spans="1:8" x14ac:dyDescent="0.3">
      <c r="A382" s="2">
        <v>75920</v>
      </c>
      <c r="B382">
        <v>0.79746564162627553</v>
      </c>
      <c r="C382" s="15">
        <f t="shared" si="25"/>
        <v>0.88607293514030616</v>
      </c>
      <c r="D382" s="15">
        <f t="shared" si="26"/>
        <v>100</v>
      </c>
      <c r="E382" s="2">
        <f t="shared" si="27"/>
        <v>95.569635324298474</v>
      </c>
      <c r="F382" s="2">
        <v>5</v>
      </c>
      <c r="G382" s="2">
        <f t="shared" si="28"/>
        <v>0.56963532429846886</v>
      </c>
      <c r="H382" s="2">
        <f t="shared" si="29"/>
        <v>2.1268817787538494</v>
      </c>
    </row>
    <row r="383" spans="1:8" x14ac:dyDescent="0.3">
      <c r="A383" s="2">
        <v>76120</v>
      </c>
      <c r="B383">
        <v>0.79936216775522406</v>
      </c>
      <c r="C383" s="15">
        <f t="shared" si="25"/>
        <v>0.88818018639469343</v>
      </c>
      <c r="D383" s="15">
        <f t="shared" si="26"/>
        <v>100</v>
      </c>
      <c r="E383" s="2">
        <f t="shared" si="27"/>
        <v>95.559099068026526</v>
      </c>
      <c r="F383" s="2">
        <v>5</v>
      </c>
      <c r="G383" s="2">
        <f t="shared" si="28"/>
        <v>0.55909906802653264</v>
      </c>
      <c r="H383" s="2">
        <f t="shared" si="29"/>
        <v>2.145441218808056</v>
      </c>
    </row>
    <row r="384" spans="1:8" x14ac:dyDescent="0.3">
      <c r="A384" s="2">
        <v>76320</v>
      </c>
      <c r="B384">
        <v>0.80156077397284686</v>
      </c>
      <c r="C384" s="15">
        <f t="shared" si="25"/>
        <v>0.890623082192052</v>
      </c>
      <c r="D384" s="15">
        <f t="shared" si="26"/>
        <v>100</v>
      </c>
      <c r="E384" s="2">
        <f t="shared" si="27"/>
        <v>95.546884589039735</v>
      </c>
      <c r="F384" s="2">
        <v>5</v>
      </c>
      <c r="G384" s="2">
        <f t="shared" si="28"/>
        <v>0.54688458903974002</v>
      </c>
      <c r="H384" s="2">
        <f t="shared" si="29"/>
        <v>2.1674022793470229</v>
      </c>
    </row>
    <row r="385" spans="1:8" x14ac:dyDescent="0.3">
      <c r="A385" s="2">
        <v>76520</v>
      </c>
      <c r="B385">
        <v>0.77638220646577194</v>
      </c>
      <c r="C385" s="15">
        <f t="shared" si="25"/>
        <v>0.86264689607307987</v>
      </c>
      <c r="D385" s="15">
        <f t="shared" si="26"/>
        <v>100</v>
      </c>
      <c r="E385" s="2">
        <f t="shared" si="27"/>
        <v>95.686765519634605</v>
      </c>
      <c r="F385" s="2">
        <v>5</v>
      </c>
      <c r="G385" s="2">
        <f t="shared" si="28"/>
        <v>0.68676551963460053</v>
      </c>
      <c r="H385" s="2">
        <f t="shared" si="29"/>
        <v>1.9411100796059519</v>
      </c>
    </row>
    <row r="386" spans="1:8" x14ac:dyDescent="0.3">
      <c r="A386" s="2">
        <v>76720</v>
      </c>
      <c r="B386">
        <v>0.81937199297217289</v>
      </c>
      <c r="C386" s="15">
        <f t="shared" si="25"/>
        <v>0.9104133255246365</v>
      </c>
      <c r="D386" s="15">
        <f t="shared" si="26"/>
        <v>100</v>
      </c>
      <c r="E386" s="2">
        <f t="shared" si="27"/>
        <v>95.447933372376824</v>
      </c>
      <c r="F386" s="2">
        <v>5</v>
      </c>
      <c r="G386" s="2">
        <f t="shared" si="28"/>
        <v>0.4479333723768173</v>
      </c>
      <c r="H386" s="2">
        <f t="shared" si="29"/>
        <v>2.3659594049683235</v>
      </c>
    </row>
    <row r="387" spans="1:8" x14ac:dyDescent="0.3">
      <c r="A387" s="2">
        <v>76920</v>
      </c>
      <c r="B387">
        <v>0.76835782283805287</v>
      </c>
      <c r="C387" s="15">
        <f t="shared" ref="C387:C450" si="30">B387/$J$27</f>
        <v>0.8537309142645032</v>
      </c>
      <c r="D387" s="15">
        <f t="shared" ref="D387:D450" si="31">$J$28</f>
        <v>100</v>
      </c>
      <c r="E387" s="2">
        <f t="shared" si="27"/>
        <v>95.731345428677486</v>
      </c>
      <c r="F387" s="2">
        <v>5</v>
      </c>
      <c r="G387" s="2">
        <f t="shared" si="28"/>
        <v>0.73134542867748387</v>
      </c>
      <c r="H387" s="2">
        <f t="shared" si="29"/>
        <v>1.878682897910614</v>
      </c>
    </row>
    <row r="388" spans="1:8" x14ac:dyDescent="0.3">
      <c r="A388" s="2">
        <v>77120</v>
      </c>
      <c r="B388">
        <v>0.79321483180428143</v>
      </c>
      <c r="C388" s="15">
        <f t="shared" si="30"/>
        <v>0.88134981311586824</v>
      </c>
      <c r="D388" s="15">
        <f t="shared" si="31"/>
        <v>100</v>
      </c>
      <c r="E388" s="2">
        <f t="shared" ref="E388:E451" si="32">D388-(F388*C388)</f>
        <v>95.593250934420652</v>
      </c>
      <c r="F388" s="2">
        <v>5</v>
      </c>
      <c r="G388" s="2">
        <f t="shared" ref="G388:G451" si="33">F388-(F388*C388)</f>
        <v>0.59325093442065846</v>
      </c>
      <c r="H388" s="2">
        <f t="shared" ref="H388:H451" si="34">LN((F388*E388)/(D388*G388))</f>
        <v>2.0865077556710045</v>
      </c>
    </row>
    <row r="389" spans="1:8" x14ac:dyDescent="0.3">
      <c r="A389" s="2">
        <v>77320</v>
      </c>
      <c r="B389">
        <v>0.76426121189526575</v>
      </c>
      <c r="C389" s="15">
        <f t="shared" si="30"/>
        <v>0.84917912432807308</v>
      </c>
      <c r="D389" s="15">
        <f t="shared" si="31"/>
        <v>100</v>
      </c>
      <c r="E389" s="2">
        <f t="shared" si="32"/>
        <v>95.754104378359642</v>
      </c>
      <c r="F389" s="2">
        <v>5</v>
      </c>
      <c r="G389" s="2">
        <f t="shared" si="33"/>
        <v>0.75410437835963506</v>
      </c>
      <c r="H389" s="2">
        <f t="shared" si="34"/>
        <v>1.8482757068758076</v>
      </c>
    </row>
    <row r="390" spans="1:8" x14ac:dyDescent="0.3">
      <c r="A390" s="2">
        <v>77520</v>
      </c>
      <c r="B390">
        <v>0.80083251108519793</v>
      </c>
      <c r="C390" s="15">
        <f t="shared" si="30"/>
        <v>0.88981390120577541</v>
      </c>
      <c r="D390" s="15">
        <f t="shared" si="31"/>
        <v>100</v>
      </c>
      <c r="E390" s="2">
        <f t="shared" si="32"/>
        <v>95.550930493971123</v>
      </c>
      <c r="F390" s="2">
        <v>5</v>
      </c>
      <c r="G390" s="2">
        <f t="shared" si="33"/>
        <v>0.55093049397112281</v>
      </c>
      <c r="H390" s="2">
        <f t="shared" si="34"/>
        <v>2.1600737584078331</v>
      </c>
    </row>
    <row r="391" spans="1:8" x14ac:dyDescent="0.3">
      <c r="A391" s="2">
        <v>77720</v>
      </c>
      <c r="B391">
        <v>0.81165008746383482</v>
      </c>
      <c r="C391" s="15">
        <f t="shared" si="30"/>
        <v>0.90183343051537201</v>
      </c>
      <c r="D391" s="15">
        <f t="shared" si="31"/>
        <v>100</v>
      </c>
      <c r="E391" s="2">
        <f t="shared" si="32"/>
        <v>95.490832847423135</v>
      </c>
      <c r="F391" s="2">
        <v>5</v>
      </c>
      <c r="G391" s="2">
        <f t="shared" si="33"/>
        <v>0.49083284742313982</v>
      </c>
      <c r="H391" s="2">
        <f t="shared" si="34"/>
        <v>2.2749496202936204</v>
      </c>
    </row>
    <row r="392" spans="1:8" x14ac:dyDescent="0.3">
      <c r="A392" s="2">
        <v>77920</v>
      </c>
      <c r="B392">
        <v>0.77601791894214378</v>
      </c>
      <c r="C392" s="15">
        <f t="shared" si="30"/>
        <v>0.86224213215793755</v>
      </c>
      <c r="D392" s="15">
        <f t="shared" si="31"/>
        <v>100</v>
      </c>
      <c r="E392" s="2">
        <f t="shared" si="32"/>
        <v>95.688789339210317</v>
      </c>
      <c r="F392" s="2">
        <v>5</v>
      </c>
      <c r="G392" s="2">
        <f t="shared" si="33"/>
        <v>0.68878933921031216</v>
      </c>
      <c r="H392" s="2">
        <f t="shared" si="34"/>
        <v>1.9381886775774784</v>
      </c>
    </row>
    <row r="393" spans="1:8" x14ac:dyDescent="0.3">
      <c r="A393" s="2">
        <v>78120</v>
      </c>
      <c r="B393">
        <v>0.82249419811896918</v>
      </c>
      <c r="C393" s="15">
        <f t="shared" si="30"/>
        <v>0.91388244235441018</v>
      </c>
      <c r="D393" s="15">
        <f t="shared" si="31"/>
        <v>100</v>
      </c>
      <c r="E393" s="2">
        <f t="shared" si="32"/>
        <v>95.430587788227953</v>
      </c>
      <c r="F393" s="2">
        <v>5</v>
      </c>
      <c r="G393" s="2">
        <f t="shared" si="33"/>
        <v>0.43058778822794874</v>
      </c>
      <c r="H393" s="2">
        <f t="shared" si="34"/>
        <v>2.4052709345734349</v>
      </c>
    </row>
    <row r="394" spans="1:8" x14ac:dyDescent="0.3">
      <c r="A394" s="2">
        <v>78320</v>
      </c>
      <c r="B394">
        <v>0.82497856104199563</v>
      </c>
      <c r="C394" s="15">
        <f t="shared" si="30"/>
        <v>0.91664284560221732</v>
      </c>
      <c r="D394" s="15">
        <f t="shared" si="31"/>
        <v>100</v>
      </c>
      <c r="E394" s="2">
        <f t="shared" si="32"/>
        <v>95.416785771988913</v>
      </c>
      <c r="F394" s="2">
        <v>5</v>
      </c>
      <c r="G394" s="2">
        <f t="shared" si="33"/>
        <v>0.41678577198891364</v>
      </c>
      <c r="H394" s="2">
        <f t="shared" si="34"/>
        <v>2.4377051663395828</v>
      </c>
    </row>
    <row r="395" spans="1:8" x14ac:dyDescent="0.3">
      <c r="A395" s="2">
        <v>78520</v>
      </c>
      <c r="B395">
        <v>0.79614731428016883</v>
      </c>
      <c r="C395" s="15">
        <f t="shared" si="30"/>
        <v>0.88460812697796531</v>
      </c>
      <c r="D395" s="15">
        <f t="shared" si="31"/>
        <v>100</v>
      </c>
      <c r="E395" s="2">
        <f t="shared" si="32"/>
        <v>95.57695936511017</v>
      </c>
      <c r="F395" s="2">
        <v>5</v>
      </c>
      <c r="G395" s="2">
        <f t="shared" si="33"/>
        <v>0.57695936511017365</v>
      </c>
      <c r="H395" s="2">
        <f t="shared" si="34"/>
        <v>2.114182946003444</v>
      </c>
    </row>
    <row r="396" spans="1:8" x14ac:dyDescent="0.3">
      <c r="A396" s="2">
        <v>78720</v>
      </c>
      <c r="B396">
        <v>0.80068761733104932</v>
      </c>
      <c r="C396" s="15">
        <f t="shared" si="30"/>
        <v>0.88965290814561038</v>
      </c>
      <c r="D396" s="15">
        <f t="shared" si="31"/>
        <v>100</v>
      </c>
      <c r="E396" s="2">
        <f t="shared" si="32"/>
        <v>95.551735459271953</v>
      </c>
      <c r="F396" s="2">
        <v>5</v>
      </c>
      <c r="G396" s="2">
        <f t="shared" si="33"/>
        <v>0.55173545927194834</v>
      </c>
      <c r="H396" s="2">
        <f t="shared" si="34"/>
        <v>2.1586221478332237</v>
      </c>
    </row>
    <row r="397" spans="1:8" x14ac:dyDescent="0.3">
      <c r="A397" s="2">
        <v>78920</v>
      </c>
      <c r="B397">
        <v>0.79260219766548878</v>
      </c>
      <c r="C397" s="15">
        <f t="shared" si="30"/>
        <v>0.8806691085172097</v>
      </c>
      <c r="D397" s="15">
        <f t="shared" si="31"/>
        <v>100</v>
      </c>
      <c r="E397" s="2">
        <f t="shared" si="32"/>
        <v>95.596654457413948</v>
      </c>
      <c r="F397" s="2">
        <v>5</v>
      </c>
      <c r="G397" s="2">
        <f t="shared" si="33"/>
        <v>0.59665445741395118</v>
      </c>
      <c r="H397" s="2">
        <f t="shared" si="34"/>
        <v>2.0808226821352056</v>
      </c>
    </row>
    <row r="398" spans="1:8" x14ac:dyDescent="0.3">
      <c r="A398" s="2">
        <v>79120</v>
      </c>
      <c r="B398">
        <v>0.80517180815998535</v>
      </c>
      <c r="C398" s="15">
        <f t="shared" si="30"/>
        <v>0.89463534239998366</v>
      </c>
      <c r="D398" s="15">
        <f t="shared" si="31"/>
        <v>100</v>
      </c>
      <c r="E398" s="2">
        <f t="shared" si="32"/>
        <v>95.526823288000088</v>
      </c>
      <c r="F398" s="2">
        <v>5</v>
      </c>
      <c r="G398" s="2">
        <f t="shared" si="33"/>
        <v>0.52682328800008182</v>
      </c>
      <c r="H398" s="2">
        <f t="shared" si="34"/>
        <v>2.2045649101811011</v>
      </c>
    </row>
    <row r="399" spans="1:8" x14ac:dyDescent="0.3">
      <c r="A399" s="2">
        <v>79320</v>
      </c>
      <c r="B399">
        <v>0.79074568445917248</v>
      </c>
      <c r="C399" s="15">
        <f t="shared" si="30"/>
        <v>0.87860631606574713</v>
      </c>
      <c r="D399" s="15">
        <f t="shared" si="31"/>
        <v>100</v>
      </c>
      <c r="E399" s="2">
        <f t="shared" si="32"/>
        <v>95.606968419671261</v>
      </c>
      <c r="F399" s="2">
        <v>5</v>
      </c>
      <c r="G399" s="2">
        <f t="shared" si="33"/>
        <v>0.60696841967126414</v>
      </c>
      <c r="H399" s="2">
        <f t="shared" si="34"/>
        <v>2.0637919514428726</v>
      </c>
    </row>
    <row r="400" spans="1:8" x14ac:dyDescent="0.3">
      <c r="A400" s="2">
        <v>79520</v>
      </c>
      <c r="B400">
        <v>0.78932128432230309</v>
      </c>
      <c r="C400" s="15">
        <f t="shared" si="30"/>
        <v>0.87702364924700338</v>
      </c>
      <c r="D400" s="15">
        <f t="shared" si="31"/>
        <v>100</v>
      </c>
      <c r="E400" s="2">
        <f t="shared" si="32"/>
        <v>95.61488175376499</v>
      </c>
      <c r="F400" s="2">
        <v>5</v>
      </c>
      <c r="G400" s="2">
        <f t="shared" si="33"/>
        <v>0.61488175376498333</v>
      </c>
      <c r="H400" s="2">
        <f t="shared" si="34"/>
        <v>2.050921501231683</v>
      </c>
    </row>
    <row r="401" spans="1:8" x14ac:dyDescent="0.3">
      <c r="A401" s="2">
        <v>79720</v>
      </c>
      <c r="B401">
        <v>0.76822243909906807</v>
      </c>
      <c r="C401" s="15">
        <f t="shared" si="30"/>
        <v>0.85358048788785335</v>
      </c>
      <c r="D401" s="15">
        <f t="shared" si="31"/>
        <v>100</v>
      </c>
      <c r="E401" s="2">
        <f t="shared" si="32"/>
        <v>95.732097560560732</v>
      </c>
      <c r="F401" s="2">
        <v>5</v>
      </c>
      <c r="G401" s="2">
        <f t="shared" si="33"/>
        <v>0.73209756056073338</v>
      </c>
      <c r="H401" s="2">
        <f t="shared" si="34"/>
        <v>1.8776628608258779</v>
      </c>
    </row>
    <row r="402" spans="1:8" x14ac:dyDescent="0.3">
      <c r="A402" s="2">
        <v>79920</v>
      </c>
      <c r="B402">
        <v>0.81363071549508659</v>
      </c>
      <c r="C402" s="15">
        <f t="shared" si="30"/>
        <v>0.904034128327874</v>
      </c>
      <c r="D402" s="15">
        <f t="shared" si="31"/>
        <v>100</v>
      </c>
      <c r="E402" s="2">
        <f t="shared" si="32"/>
        <v>95.479829358360632</v>
      </c>
      <c r="F402" s="2">
        <v>5</v>
      </c>
      <c r="G402" s="2">
        <f t="shared" si="33"/>
        <v>0.47982935836062968</v>
      </c>
      <c r="H402" s="2">
        <f t="shared" si="34"/>
        <v>2.297507482419185</v>
      </c>
    </row>
    <row r="403" spans="1:8" x14ac:dyDescent="0.3">
      <c r="A403" s="2">
        <v>80120</v>
      </c>
      <c r="B403">
        <v>0.77656903180380088</v>
      </c>
      <c r="C403" s="15">
        <f t="shared" si="30"/>
        <v>0.86285447978200092</v>
      </c>
      <c r="D403" s="15">
        <f t="shared" si="31"/>
        <v>100</v>
      </c>
      <c r="E403" s="2">
        <f t="shared" si="32"/>
        <v>95.685727601089994</v>
      </c>
      <c r="F403" s="2">
        <v>5</v>
      </c>
      <c r="G403" s="2">
        <f t="shared" si="33"/>
        <v>0.68572760108999553</v>
      </c>
      <c r="H403" s="2">
        <f t="shared" si="34"/>
        <v>1.9426116899819519</v>
      </c>
    </row>
    <row r="404" spans="1:8" x14ac:dyDescent="0.3">
      <c r="A404" s="2">
        <v>80320</v>
      </c>
      <c r="B404">
        <v>0.81968546901947803</v>
      </c>
      <c r="C404" s="15">
        <f t="shared" si="30"/>
        <v>0.91076163224386442</v>
      </c>
      <c r="D404" s="15">
        <f t="shared" si="31"/>
        <v>100</v>
      </c>
      <c r="E404" s="2">
        <f t="shared" si="32"/>
        <v>95.446191838780678</v>
      </c>
      <c r="F404" s="2">
        <v>5</v>
      </c>
      <c r="G404" s="2">
        <f t="shared" si="33"/>
        <v>0.44619183878067759</v>
      </c>
      <c r="H404" s="2">
        <f t="shared" si="34"/>
        <v>2.3698366665467052</v>
      </c>
    </row>
    <row r="405" spans="1:8" x14ac:dyDescent="0.3">
      <c r="A405" s="2">
        <v>80520</v>
      </c>
      <c r="B405">
        <v>0.81677667389150976</v>
      </c>
      <c r="C405" s="15">
        <f t="shared" si="30"/>
        <v>0.90752963765723305</v>
      </c>
      <c r="D405" s="15">
        <f t="shared" si="31"/>
        <v>100</v>
      </c>
      <c r="E405" s="2">
        <f t="shared" si="32"/>
        <v>95.46235181171383</v>
      </c>
      <c r="F405" s="2">
        <v>5</v>
      </c>
      <c r="G405" s="2">
        <f t="shared" si="33"/>
        <v>0.46235181171383477</v>
      </c>
      <c r="H405" s="2">
        <f t="shared" si="34"/>
        <v>2.3344288548161574</v>
      </c>
    </row>
    <row r="406" spans="1:8" x14ac:dyDescent="0.3">
      <c r="A406" s="2">
        <v>80720</v>
      </c>
      <c r="B406">
        <v>0.82613482488885825</v>
      </c>
      <c r="C406" s="15">
        <f t="shared" si="30"/>
        <v>0.91792758320984247</v>
      </c>
      <c r="D406" s="15">
        <f t="shared" si="31"/>
        <v>100</v>
      </c>
      <c r="E406" s="2">
        <f t="shared" si="32"/>
        <v>95.410362083950787</v>
      </c>
      <c r="F406" s="2">
        <v>5</v>
      </c>
      <c r="G406" s="2">
        <f t="shared" si="33"/>
        <v>0.41036208395078777</v>
      </c>
      <c r="H406" s="2">
        <f t="shared" si="34"/>
        <v>2.4531702936617714</v>
      </c>
    </row>
    <row r="407" spans="1:8" x14ac:dyDescent="0.3">
      <c r="A407" s="2">
        <v>80920</v>
      </c>
      <c r="B407">
        <v>0.82275151819619086</v>
      </c>
      <c r="C407" s="15">
        <f t="shared" si="30"/>
        <v>0.9141683535513232</v>
      </c>
      <c r="D407" s="15">
        <f t="shared" si="31"/>
        <v>100</v>
      </c>
      <c r="E407" s="2">
        <f t="shared" si="32"/>
        <v>95.429158232243381</v>
      </c>
      <c r="F407" s="2">
        <v>5</v>
      </c>
      <c r="G407" s="2">
        <f t="shared" si="33"/>
        <v>0.42915823224338379</v>
      </c>
      <c r="H407" s="2">
        <f t="shared" si="34"/>
        <v>2.4085814883793142</v>
      </c>
    </row>
    <row r="408" spans="1:8" x14ac:dyDescent="0.3">
      <c r="A408" s="2">
        <v>81120</v>
      </c>
      <c r="B408">
        <v>0.79392861241822565</v>
      </c>
      <c r="C408" s="15">
        <f t="shared" si="30"/>
        <v>0.88214290268691742</v>
      </c>
      <c r="D408" s="15">
        <f t="shared" si="31"/>
        <v>100</v>
      </c>
      <c r="E408" s="2">
        <f t="shared" si="32"/>
        <v>95.589285486565416</v>
      </c>
      <c r="F408" s="2">
        <v>5</v>
      </c>
      <c r="G408" s="2">
        <f t="shared" si="33"/>
        <v>0.58928548656541313</v>
      </c>
      <c r="H408" s="2">
        <f t="shared" si="34"/>
        <v>2.0931729794251566</v>
      </c>
    </row>
    <row r="409" spans="1:8" x14ac:dyDescent="0.3">
      <c r="A409" s="2">
        <v>81320</v>
      </c>
      <c r="B409">
        <v>0.78213200528357185</v>
      </c>
      <c r="C409" s="15">
        <f t="shared" si="30"/>
        <v>0.86903556142619087</v>
      </c>
      <c r="D409" s="15">
        <f t="shared" si="31"/>
        <v>100</v>
      </c>
      <c r="E409" s="2">
        <f t="shared" si="32"/>
        <v>95.654822192869048</v>
      </c>
      <c r="F409" s="2">
        <v>5</v>
      </c>
      <c r="G409" s="2">
        <f t="shared" si="33"/>
        <v>0.65482219286904542</v>
      </c>
      <c r="H409" s="2">
        <f t="shared" si="34"/>
        <v>1.9884053775096113</v>
      </c>
    </row>
    <row r="410" spans="1:8" x14ac:dyDescent="0.3">
      <c r="A410" s="2">
        <v>81520</v>
      </c>
      <c r="B410">
        <v>0.79280984602887949</v>
      </c>
      <c r="C410" s="15">
        <f t="shared" si="30"/>
        <v>0.88089982892097718</v>
      </c>
      <c r="D410" s="15">
        <f t="shared" si="31"/>
        <v>100</v>
      </c>
      <c r="E410" s="2">
        <f t="shared" si="32"/>
        <v>95.595500855395116</v>
      </c>
      <c r="F410" s="2">
        <v>5</v>
      </c>
      <c r="G410" s="2">
        <f t="shared" si="33"/>
        <v>0.59550085539511421</v>
      </c>
      <c r="H410" s="2">
        <f t="shared" si="34"/>
        <v>2.0827459369698982</v>
      </c>
    </row>
    <row r="411" spans="1:8" x14ac:dyDescent="0.3">
      <c r="A411" s="2">
        <v>81720</v>
      </c>
      <c r="B411">
        <v>0.79422604422604426</v>
      </c>
      <c r="C411" s="15">
        <f t="shared" si="30"/>
        <v>0.88247338247338247</v>
      </c>
      <c r="D411" s="15">
        <f t="shared" si="31"/>
        <v>100</v>
      </c>
      <c r="E411" s="2">
        <f t="shared" si="32"/>
        <v>95.587633087633094</v>
      </c>
      <c r="F411" s="2">
        <v>5</v>
      </c>
      <c r="G411" s="2">
        <f t="shared" si="33"/>
        <v>0.58763308763308775</v>
      </c>
      <c r="H411" s="2">
        <f t="shared" si="34"/>
        <v>2.0959637036044141</v>
      </c>
    </row>
    <row r="412" spans="1:8" x14ac:dyDescent="0.3">
      <c r="A412" s="2">
        <v>81920</v>
      </c>
      <c r="B412">
        <v>0.79253074547525038</v>
      </c>
      <c r="C412" s="15">
        <f t="shared" si="30"/>
        <v>0.88058971719472257</v>
      </c>
      <c r="D412" s="15">
        <f t="shared" si="31"/>
        <v>100</v>
      </c>
      <c r="E412" s="2">
        <f t="shared" si="32"/>
        <v>95.597051414026382</v>
      </c>
      <c r="F412" s="2">
        <v>5</v>
      </c>
      <c r="G412" s="2">
        <f t="shared" si="33"/>
        <v>0.59705141402638695</v>
      </c>
      <c r="H412" s="2">
        <f t="shared" si="34"/>
        <v>2.0801617517286868</v>
      </c>
    </row>
    <row r="413" spans="1:8" x14ac:dyDescent="0.3">
      <c r="A413" s="2">
        <v>82120</v>
      </c>
      <c r="B413">
        <v>0.81512968715438383</v>
      </c>
      <c r="C413" s="15">
        <f t="shared" si="30"/>
        <v>0.90569965239375982</v>
      </c>
      <c r="D413" s="15">
        <f t="shared" si="31"/>
        <v>100</v>
      </c>
      <c r="E413" s="2">
        <f t="shared" si="32"/>
        <v>95.471501738031208</v>
      </c>
      <c r="F413" s="2">
        <v>5</v>
      </c>
      <c r="G413" s="2">
        <f t="shared" si="33"/>
        <v>0.47150173803120055</v>
      </c>
      <c r="H413" s="2">
        <f t="shared" si="34"/>
        <v>2.3149280090202238</v>
      </c>
    </row>
    <row r="414" spans="1:8" x14ac:dyDescent="0.3">
      <c r="A414" s="2">
        <v>82320</v>
      </c>
      <c r="B414">
        <v>0.83335976214073348</v>
      </c>
      <c r="C414" s="15">
        <f t="shared" si="30"/>
        <v>0.92595529126748166</v>
      </c>
      <c r="D414" s="15">
        <f t="shared" si="31"/>
        <v>100</v>
      </c>
      <c r="E414" s="2">
        <f t="shared" si="32"/>
        <v>95.37022354366259</v>
      </c>
      <c r="F414" s="2">
        <v>5</v>
      </c>
      <c r="G414" s="2">
        <f t="shared" si="33"/>
        <v>0.37022354366259158</v>
      </c>
      <c r="H414" s="2">
        <f t="shared" si="34"/>
        <v>2.555682417717422</v>
      </c>
    </row>
    <row r="415" spans="1:8" x14ac:dyDescent="0.3">
      <c r="A415" s="2">
        <v>82520</v>
      </c>
      <c r="B415">
        <v>0.79604420281857746</v>
      </c>
      <c r="C415" s="15">
        <f t="shared" si="30"/>
        <v>0.88449355868730828</v>
      </c>
      <c r="D415" s="15">
        <f t="shared" si="31"/>
        <v>100</v>
      </c>
      <c r="E415" s="2">
        <f t="shared" si="32"/>
        <v>95.577532206563461</v>
      </c>
      <c r="F415" s="2">
        <v>5</v>
      </c>
      <c r="G415" s="2">
        <f t="shared" si="33"/>
        <v>0.57753220656345849</v>
      </c>
      <c r="H415" s="2">
        <f t="shared" si="34"/>
        <v>2.1131965693224961</v>
      </c>
    </row>
    <row r="416" spans="1:8" x14ac:dyDescent="0.3">
      <c r="A416" s="2">
        <v>82720</v>
      </c>
      <c r="B416">
        <v>0.81044798777798921</v>
      </c>
      <c r="C416" s="15">
        <f t="shared" si="30"/>
        <v>0.90049776419776573</v>
      </c>
      <c r="D416" s="15">
        <f t="shared" si="31"/>
        <v>100</v>
      </c>
      <c r="E416" s="2">
        <f t="shared" si="32"/>
        <v>95.49751117901117</v>
      </c>
      <c r="F416" s="2">
        <v>5</v>
      </c>
      <c r="G416" s="2">
        <f t="shared" si="33"/>
        <v>0.49751117901117148</v>
      </c>
      <c r="H416" s="2">
        <f t="shared" si="34"/>
        <v>2.261505164902069</v>
      </c>
    </row>
    <row r="417" spans="1:8" x14ac:dyDescent="0.3">
      <c r="A417" s="2">
        <v>82920</v>
      </c>
      <c r="B417">
        <v>0.79581057904141328</v>
      </c>
      <c r="C417" s="15">
        <f t="shared" si="30"/>
        <v>0.88423397671268145</v>
      </c>
      <c r="D417" s="15">
        <f t="shared" si="31"/>
        <v>100</v>
      </c>
      <c r="E417" s="2">
        <f t="shared" si="32"/>
        <v>95.578830116436592</v>
      </c>
      <c r="F417" s="2">
        <v>5</v>
      </c>
      <c r="G417" s="2">
        <f t="shared" si="33"/>
        <v>0.57883011643659277</v>
      </c>
      <c r="H417" s="2">
        <f t="shared" si="34"/>
        <v>2.1109653327189482</v>
      </c>
    </row>
    <row r="418" spans="1:8" x14ac:dyDescent="0.3">
      <c r="A418" s="2">
        <v>83120</v>
      </c>
      <c r="B418">
        <v>0.80945810932965412</v>
      </c>
      <c r="C418" s="15">
        <f t="shared" si="30"/>
        <v>0.89939789925517122</v>
      </c>
      <c r="D418" s="15">
        <f t="shared" si="31"/>
        <v>100</v>
      </c>
      <c r="E418" s="2">
        <f t="shared" si="32"/>
        <v>95.503010503724141</v>
      </c>
      <c r="F418" s="2">
        <v>5</v>
      </c>
      <c r="G418" s="2">
        <f t="shared" si="33"/>
        <v>0.50301050372414391</v>
      </c>
      <c r="H418" s="2">
        <f t="shared" si="34"/>
        <v>2.2505697239801123</v>
      </c>
    </row>
    <row r="419" spans="1:8" x14ac:dyDescent="0.3">
      <c r="A419" s="2">
        <v>83320</v>
      </c>
      <c r="B419">
        <v>0.81631783702873872</v>
      </c>
      <c r="C419" s="15">
        <f t="shared" si="30"/>
        <v>0.90701981892082073</v>
      </c>
      <c r="D419" s="15">
        <f t="shared" si="31"/>
        <v>100</v>
      </c>
      <c r="E419" s="2">
        <f t="shared" si="32"/>
        <v>95.464900905395893</v>
      </c>
      <c r="F419" s="2">
        <v>5</v>
      </c>
      <c r="G419" s="2">
        <f t="shared" si="33"/>
        <v>0.46490090539589612</v>
      </c>
      <c r="H419" s="2">
        <f t="shared" si="34"/>
        <v>2.3289573793713654</v>
      </c>
    </row>
    <row r="420" spans="1:8" x14ac:dyDescent="0.3">
      <c r="A420" s="2">
        <v>83520</v>
      </c>
      <c r="B420">
        <v>0.79739323837080966</v>
      </c>
      <c r="C420" s="15">
        <f t="shared" si="30"/>
        <v>0.88599248707867739</v>
      </c>
      <c r="D420" s="15">
        <f t="shared" si="31"/>
        <v>100</v>
      </c>
      <c r="E420" s="2">
        <f t="shared" si="32"/>
        <v>95.570037564606608</v>
      </c>
      <c r="F420" s="2">
        <v>5</v>
      </c>
      <c r="G420" s="2">
        <f t="shared" si="33"/>
        <v>0.57003756460661315</v>
      </c>
      <c r="H420" s="2">
        <f t="shared" si="34"/>
        <v>2.1261801002889973</v>
      </c>
    </row>
    <row r="421" spans="1:8" x14ac:dyDescent="0.3">
      <c r="A421" s="2">
        <v>83720</v>
      </c>
      <c r="B421">
        <v>0.82267787574328477</v>
      </c>
      <c r="C421" s="15">
        <f t="shared" si="30"/>
        <v>0.9140865286036497</v>
      </c>
      <c r="D421" s="15">
        <f t="shared" si="31"/>
        <v>100</v>
      </c>
      <c r="E421" s="2">
        <f t="shared" si="32"/>
        <v>95.42956735698175</v>
      </c>
      <c r="F421" s="2">
        <v>5</v>
      </c>
      <c r="G421" s="2">
        <f t="shared" si="33"/>
        <v>0.4295673569817513</v>
      </c>
      <c r="H421" s="2">
        <f t="shared" si="34"/>
        <v>2.407632910602254</v>
      </c>
    </row>
    <row r="422" spans="1:8" x14ac:dyDescent="0.3">
      <c r="A422" s="2">
        <v>83920</v>
      </c>
      <c r="B422">
        <v>0.78212918359067152</v>
      </c>
      <c r="C422" s="15">
        <f t="shared" si="30"/>
        <v>0.86903242621185717</v>
      </c>
      <c r="D422" s="15">
        <f t="shared" si="31"/>
        <v>100</v>
      </c>
      <c r="E422" s="2">
        <f t="shared" si="32"/>
        <v>95.654837868940717</v>
      </c>
      <c r="F422" s="2">
        <v>5</v>
      </c>
      <c r="G422" s="2">
        <f t="shared" si="33"/>
        <v>0.65483786894071372</v>
      </c>
      <c r="H422" s="2">
        <f t="shared" si="34"/>
        <v>1.9883816022453347</v>
      </c>
    </row>
    <row r="423" spans="1:8" x14ac:dyDescent="0.3">
      <c r="A423" s="2">
        <v>84120</v>
      </c>
      <c r="B423">
        <v>0.82932511117236529</v>
      </c>
      <c r="C423" s="15">
        <f t="shared" si="30"/>
        <v>0.92147234574707249</v>
      </c>
      <c r="D423" s="15">
        <f t="shared" si="31"/>
        <v>100</v>
      </c>
      <c r="E423" s="2">
        <f t="shared" si="32"/>
        <v>95.392638271264644</v>
      </c>
      <c r="F423" s="2">
        <v>5</v>
      </c>
      <c r="G423" s="2">
        <f t="shared" si="33"/>
        <v>0.39263827126463724</v>
      </c>
      <c r="H423" s="2">
        <f t="shared" si="34"/>
        <v>2.4971356552749961</v>
      </c>
    </row>
    <row r="424" spans="1:8" x14ac:dyDescent="0.3">
      <c r="A424" s="2">
        <v>84320</v>
      </c>
      <c r="B424">
        <v>0.79048276808162909</v>
      </c>
      <c r="C424" s="15">
        <f t="shared" si="30"/>
        <v>0.87831418675736561</v>
      </c>
      <c r="D424" s="15">
        <f t="shared" si="31"/>
        <v>100</v>
      </c>
      <c r="E424" s="2">
        <f t="shared" si="32"/>
        <v>95.608429066213176</v>
      </c>
      <c r="F424" s="2">
        <v>5</v>
      </c>
      <c r="G424" s="2">
        <f t="shared" si="33"/>
        <v>0.60842906621317194</v>
      </c>
      <c r="H424" s="2">
        <f t="shared" si="34"/>
        <v>2.0614036576626114</v>
      </c>
    </row>
    <row r="425" spans="1:8" x14ac:dyDescent="0.3">
      <c r="A425" s="2">
        <v>84520</v>
      </c>
      <c r="B425">
        <v>0.8505110450078236</v>
      </c>
      <c r="C425" s="15">
        <f t="shared" si="30"/>
        <v>0.94501227223091511</v>
      </c>
      <c r="D425" s="15">
        <f t="shared" si="31"/>
        <v>100</v>
      </c>
      <c r="E425" s="2">
        <f t="shared" si="32"/>
        <v>95.274938638845427</v>
      </c>
      <c r="F425" s="2">
        <v>5</v>
      </c>
      <c r="G425" s="2">
        <f t="shared" si="33"/>
        <v>0.27493863884542424</v>
      </c>
      <c r="H425" s="2">
        <f t="shared" si="34"/>
        <v>2.8522418668474496</v>
      </c>
    </row>
    <row r="426" spans="1:8" x14ac:dyDescent="0.3">
      <c r="A426" s="2">
        <v>84720</v>
      </c>
      <c r="B426">
        <v>0.82606769384870615</v>
      </c>
      <c r="C426" s="15">
        <f t="shared" si="30"/>
        <v>0.91785299316522906</v>
      </c>
      <c r="D426" s="15">
        <f t="shared" si="31"/>
        <v>100</v>
      </c>
      <c r="E426" s="2">
        <f t="shared" si="32"/>
        <v>95.410735034173854</v>
      </c>
      <c r="F426" s="2">
        <v>5</v>
      </c>
      <c r="G426" s="2">
        <f t="shared" si="33"/>
        <v>0.41073503417385471</v>
      </c>
      <c r="H426" s="2">
        <f t="shared" si="34"/>
        <v>2.4522657832267529</v>
      </c>
    </row>
    <row r="427" spans="1:8" x14ac:dyDescent="0.3">
      <c r="A427" s="2">
        <v>84920</v>
      </c>
      <c r="B427">
        <v>0.83990489110615141</v>
      </c>
      <c r="C427" s="15">
        <f t="shared" si="30"/>
        <v>0.93322765678461261</v>
      </c>
      <c r="D427" s="15">
        <f t="shared" si="31"/>
        <v>100</v>
      </c>
      <c r="E427" s="2">
        <f t="shared" si="32"/>
        <v>95.333861716076939</v>
      </c>
      <c r="F427" s="2">
        <v>5</v>
      </c>
      <c r="G427" s="2">
        <f t="shared" si="33"/>
        <v>0.33386171607693704</v>
      </c>
      <c r="H427" s="2">
        <f t="shared" si="34"/>
        <v>2.6586811865173914</v>
      </c>
    </row>
    <row r="428" spans="1:8" x14ac:dyDescent="0.3">
      <c r="A428" s="2">
        <v>85120</v>
      </c>
      <c r="B428">
        <v>0.82484627349507922</v>
      </c>
      <c r="C428" s="15">
        <f t="shared" si="30"/>
        <v>0.91649585943897693</v>
      </c>
      <c r="D428" s="15">
        <f t="shared" si="31"/>
        <v>100</v>
      </c>
      <c r="E428" s="2">
        <f t="shared" si="32"/>
        <v>95.41752070280512</v>
      </c>
      <c r="F428" s="2">
        <v>5</v>
      </c>
      <c r="G428" s="2">
        <f t="shared" si="33"/>
        <v>0.41752070280511511</v>
      </c>
      <c r="H428" s="2">
        <f t="shared" si="34"/>
        <v>2.4359510915668641</v>
      </c>
    </row>
    <row r="429" spans="1:8" x14ac:dyDescent="0.3">
      <c r="A429" s="2">
        <v>85320</v>
      </c>
      <c r="B429">
        <v>0.78292452630265297</v>
      </c>
      <c r="C429" s="15">
        <f t="shared" si="30"/>
        <v>0.86991614033628106</v>
      </c>
      <c r="D429" s="15">
        <f t="shared" si="31"/>
        <v>100</v>
      </c>
      <c r="E429" s="2">
        <f t="shared" si="32"/>
        <v>95.650419298318596</v>
      </c>
      <c r="F429" s="2">
        <v>5</v>
      </c>
      <c r="G429" s="2">
        <f t="shared" si="33"/>
        <v>0.65041929831859502</v>
      </c>
      <c r="H429" s="2">
        <f t="shared" si="34"/>
        <v>1.995105855722793</v>
      </c>
    </row>
    <row r="430" spans="1:8" x14ac:dyDescent="0.3">
      <c r="A430" s="2">
        <v>85520</v>
      </c>
      <c r="B430">
        <v>0.85082545877091054</v>
      </c>
      <c r="C430" s="15">
        <f t="shared" si="30"/>
        <v>0.94536162085656728</v>
      </c>
      <c r="D430" s="15">
        <f t="shared" si="31"/>
        <v>100</v>
      </c>
      <c r="E430" s="2">
        <f t="shared" si="32"/>
        <v>95.273191895717162</v>
      </c>
      <c r="F430" s="2">
        <v>5</v>
      </c>
      <c r="G430" s="2">
        <f t="shared" si="33"/>
        <v>0.27319189571716329</v>
      </c>
      <c r="H430" s="2">
        <f t="shared" si="34"/>
        <v>2.8585970112958932</v>
      </c>
    </row>
    <row r="431" spans="1:8" x14ac:dyDescent="0.3">
      <c r="A431" s="2">
        <v>85720</v>
      </c>
      <c r="B431">
        <v>0.81307230070504377</v>
      </c>
      <c r="C431" s="15">
        <f t="shared" si="30"/>
        <v>0.90341366745004859</v>
      </c>
      <c r="D431" s="15">
        <f t="shared" si="31"/>
        <v>100</v>
      </c>
      <c r="E431" s="2">
        <f t="shared" si="32"/>
        <v>95.482931662749763</v>
      </c>
      <c r="F431" s="2">
        <v>5</v>
      </c>
      <c r="G431" s="2">
        <f t="shared" si="33"/>
        <v>0.48293166274975707</v>
      </c>
      <c r="H431" s="2">
        <f t="shared" si="34"/>
        <v>2.2910953522444464</v>
      </c>
    </row>
    <row r="432" spans="1:8" x14ac:dyDescent="0.3">
      <c r="A432" s="2">
        <v>85920</v>
      </c>
      <c r="B432">
        <v>0.84717314922953335</v>
      </c>
      <c r="C432" s="15">
        <f t="shared" si="30"/>
        <v>0.94130349914392597</v>
      </c>
      <c r="D432" s="15">
        <f t="shared" si="31"/>
        <v>100</v>
      </c>
      <c r="E432" s="2">
        <f t="shared" si="32"/>
        <v>95.293482504280377</v>
      </c>
      <c r="F432" s="2">
        <v>5</v>
      </c>
      <c r="G432" s="2">
        <f t="shared" si="33"/>
        <v>0.29348250428037037</v>
      </c>
      <c r="H432" s="2">
        <f t="shared" si="34"/>
        <v>2.7871663976353038</v>
      </c>
    </row>
    <row r="433" spans="1:8" x14ac:dyDescent="0.3">
      <c r="A433" s="2">
        <v>86120</v>
      </c>
      <c r="B433">
        <v>0.81996050357936312</v>
      </c>
      <c r="C433" s="15">
        <f t="shared" si="30"/>
        <v>0.91106722619929237</v>
      </c>
      <c r="D433" s="15">
        <f t="shared" si="31"/>
        <v>100</v>
      </c>
      <c r="E433" s="2">
        <f t="shared" si="32"/>
        <v>95.444663869003534</v>
      </c>
      <c r="F433" s="2">
        <v>5</v>
      </c>
      <c r="G433" s="2">
        <f t="shared" si="33"/>
        <v>0.44466386900353783</v>
      </c>
      <c r="H433" s="2">
        <f t="shared" si="34"/>
        <v>2.373251002858868</v>
      </c>
    </row>
    <row r="434" spans="1:8" x14ac:dyDescent="0.3">
      <c r="A434" s="2">
        <v>86320</v>
      </c>
      <c r="B434">
        <v>0.82366067059445291</v>
      </c>
      <c r="C434" s="15">
        <f t="shared" si="30"/>
        <v>0.91517852288272539</v>
      </c>
      <c r="D434" s="15">
        <f t="shared" si="31"/>
        <v>100</v>
      </c>
      <c r="E434" s="2">
        <f t="shared" si="32"/>
        <v>95.424107385586368</v>
      </c>
      <c r="F434" s="2">
        <v>5</v>
      </c>
      <c r="G434" s="2">
        <f t="shared" si="33"/>
        <v>0.42410738558637284</v>
      </c>
      <c r="H434" s="2">
        <f t="shared" si="34"/>
        <v>2.4203675588643079</v>
      </c>
    </row>
    <row r="435" spans="1:8" x14ac:dyDescent="0.3">
      <c r="A435" s="2">
        <v>86520</v>
      </c>
      <c r="B435">
        <v>0.83546893187052684</v>
      </c>
      <c r="C435" s="15">
        <f t="shared" si="30"/>
        <v>0.92829881318947427</v>
      </c>
      <c r="D435" s="15">
        <f t="shared" si="31"/>
        <v>100</v>
      </c>
      <c r="E435" s="2">
        <f t="shared" si="32"/>
        <v>95.35850593405263</v>
      </c>
      <c r="F435" s="2">
        <v>5</v>
      </c>
      <c r="G435" s="2">
        <f t="shared" si="33"/>
        <v>0.35850593405262821</v>
      </c>
      <c r="H435" s="2">
        <f t="shared" si="34"/>
        <v>2.587721328633835</v>
      </c>
    </row>
    <row r="436" spans="1:8" x14ac:dyDescent="0.3">
      <c r="A436" s="2">
        <v>86720</v>
      </c>
      <c r="B436">
        <v>0.82351573512102261</v>
      </c>
      <c r="C436" s="15">
        <f t="shared" si="30"/>
        <v>0.91501748346780287</v>
      </c>
      <c r="D436" s="15">
        <f t="shared" si="31"/>
        <v>100</v>
      </c>
      <c r="E436" s="2">
        <f t="shared" si="32"/>
        <v>95.42491258266098</v>
      </c>
      <c r="F436" s="2">
        <v>5</v>
      </c>
      <c r="G436" s="2">
        <f t="shared" si="33"/>
        <v>0.42491258266098519</v>
      </c>
      <c r="H436" s="2">
        <f t="shared" si="34"/>
        <v>2.4184792280635126</v>
      </c>
    </row>
    <row r="437" spans="1:8" x14ac:dyDescent="0.3">
      <c r="A437" s="2">
        <v>86920</v>
      </c>
      <c r="B437">
        <v>0.82731687024379041</v>
      </c>
      <c r="C437" s="15">
        <f t="shared" si="30"/>
        <v>0.91924096693754487</v>
      </c>
      <c r="D437" s="15">
        <f t="shared" si="31"/>
        <v>100</v>
      </c>
      <c r="E437" s="2">
        <f t="shared" si="32"/>
        <v>95.403795165312275</v>
      </c>
      <c r="F437" s="2">
        <v>5</v>
      </c>
      <c r="G437" s="2">
        <f t="shared" si="33"/>
        <v>0.40379516531227555</v>
      </c>
      <c r="H437" s="2">
        <f t="shared" si="34"/>
        <v>2.4692336318671453</v>
      </c>
    </row>
    <row r="438" spans="1:8" x14ac:dyDescent="0.3">
      <c r="A438" s="2">
        <v>87120</v>
      </c>
      <c r="B438">
        <v>0.82426457822499888</v>
      </c>
      <c r="C438" s="15">
        <f t="shared" si="30"/>
        <v>0.9158495313611098</v>
      </c>
      <c r="D438" s="15">
        <f t="shared" si="31"/>
        <v>100</v>
      </c>
      <c r="E438" s="2">
        <f t="shared" si="32"/>
        <v>95.420752343194451</v>
      </c>
      <c r="F438" s="2">
        <v>5</v>
      </c>
      <c r="G438" s="2">
        <f t="shared" si="33"/>
        <v>0.42075234319445087</v>
      </c>
      <c r="H438" s="2">
        <f t="shared" si="34"/>
        <v>2.4282746878840746</v>
      </c>
    </row>
    <row r="439" spans="1:8" x14ac:dyDescent="0.3">
      <c r="A439" s="2">
        <v>87320</v>
      </c>
      <c r="B439">
        <v>0.82451375503767299</v>
      </c>
      <c r="C439" s="15">
        <f t="shared" si="30"/>
        <v>0.91612639448630329</v>
      </c>
      <c r="D439" s="15">
        <f t="shared" si="31"/>
        <v>100</v>
      </c>
      <c r="E439" s="2">
        <f t="shared" si="32"/>
        <v>95.419368027568481</v>
      </c>
      <c r="F439" s="2">
        <v>5</v>
      </c>
      <c r="G439" s="2">
        <f t="shared" si="33"/>
        <v>0.4193680275684839</v>
      </c>
      <c r="H439" s="2">
        <f t="shared" si="34"/>
        <v>2.4315557006140978</v>
      </c>
    </row>
    <row r="440" spans="1:8" x14ac:dyDescent="0.3">
      <c r="A440" s="2">
        <v>87520</v>
      </c>
      <c r="B440">
        <v>0.80059201432028126</v>
      </c>
      <c r="C440" s="15">
        <f t="shared" si="30"/>
        <v>0.88954668257809022</v>
      </c>
      <c r="D440" s="15">
        <f t="shared" si="31"/>
        <v>100</v>
      </c>
      <c r="E440" s="2">
        <f t="shared" si="32"/>
        <v>95.552266587109543</v>
      </c>
      <c r="F440" s="2">
        <v>5</v>
      </c>
      <c r="G440" s="2">
        <f t="shared" si="33"/>
        <v>0.5522665871095489</v>
      </c>
      <c r="H440" s="2">
        <f t="shared" si="34"/>
        <v>2.1576655199522587</v>
      </c>
    </row>
    <row r="441" spans="1:8" x14ac:dyDescent="0.3">
      <c r="A441" s="2">
        <v>87720</v>
      </c>
      <c r="B441">
        <v>0.8088970858742498</v>
      </c>
      <c r="C441" s="15">
        <f t="shared" si="30"/>
        <v>0.89877453986027755</v>
      </c>
      <c r="D441" s="15">
        <f t="shared" si="31"/>
        <v>100</v>
      </c>
      <c r="E441" s="2">
        <f t="shared" si="32"/>
        <v>95.506127300698608</v>
      </c>
      <c r="F441" s="2">
        <v>5</v>
      </c>
      <c r="G441" s="2">
        <f t="shared" si="33"/>
        <v>0.506127300698612</v>
      </c>
      <c r="H441" s="2">
        <f t="shared" si="34"/>
        <v>2.2444251910191486</v>
      </c>
    </row>
    <row r="442" spans="1:8" x14ac:dyDescent="0.3">
      <c r="A442" s="2">
        <v>87920</v>
      </c>
      <c r="B442">
        <v>0.82318029088291489</v>
      </c>
      <c r="C442" s="15">
        <f t="shared" si="30"/>
        <v>0.91464476764768321</v>
      </c>
      <c r="D442" s="15">
        <f t="shared" si="31"/>
        <v>100</v>
      </c>
      <c r="E442" s="2">
        <f t="shared" si="32"/>
        <v>95.42677616176158</v>
      </c>
      <c r="F442" s="2">
        <v>5</v>
      </c>
      <c r="G442" s="2">
        <f t="shared" si="33"/>
        <v>0.42677616176158395</v>
      </c>
      <c r="H442" s="2">
        <f t="shared" si="34"/>
        <v>2.4141225526057233</v>
      </c>
    </row>
    <row r="443" spans="1:8" x14ac:dyDescent="0.3">
      <c r="A443" s="2">
        <v>88120</v>
      </c>
      <c r="B443">
        <v>0.84943971837788435</v>
      </c>
      <c r="C443" s="15">
        <f t="shared" si="30"/>
        <v>0.94382190930876031</v>
      </c>
      <c r="D443" s="15">
        <f t="shared" si="31"/>
        <v>100</v>
      </c>
      <c r="E443" s="2">
        <f t="shared" si="32"/>
        <v>95.280890453456195</v>
      </c>
      <c r="F443" s="2">
        <v>5</v>
      </c>
      <c r="G443" s="2">
        <f t="shared" si="33"/>
        <v>0.28089045345619823</v>
      </c>
      <c r="H443" s="2">
        <f t="shared" si="34"/>
        <v>2.830887528108041</v>
      </c>
    </row>
    <row r="444" spans="1:8" x14ac:dyDescent="0.3">
      <c r="A444" s="2">
        <v>88320</v>
      </c>
      <c r="B444">
        <v>0.83509543745121695</v>
      </c>
      <c r="C444" s="15">
        <f t="shared" si="30"/>
        <v>0.927883819390241</v>
      </c>
      <c r="D444" s="15">
        <f t="shared" si="31"/>
        <v>100</v>
      </c>
      <c r="E444" s="2">
        <f t="shared" si="32"/>
        <v>95.360580903048799</v>
      </c>
      <c r="F444" s="2">
        <v>5</v>
      </c>
      <c r="G444" s="2">
        <f t="shared" si="33"/>
        <v>0.36058090304879542</v>
      </c>
      <c r="H444" s="2">
        <f t="shared" si="34"/>
        <v>2.5819719498664147</v>
      </c>
    </row>
    <row r="445" spans="1:8" x14ac:dyDescent="0.3">
      <c r="A445" s="2">
        <v>88520</v>
      </c>
      <c r="B445">
        <v>0.84936848929770947</v>
      </c>
      <c r="C445" s="15">
        <f t="shared" si="30"/>
        <v>0.94374276588634387</v>
      </c>
      <c r="D445" s="15">
        <f t="shared" si="31"/>
        <v>100</v>
      </c>
      <c r="E445" s="2">
        <f t="shared" si="32"/>
        <v>95.281286170568279</v>
      </c>
      <c r="F445" s="2">
        <v>5</v>
      </c>
      <c r="G445" s="2">
        <f t="shared" si="33"/>
        <v>0.28128617056828098</v>
      </c>
      <c r="H445" s="2">
        <f t="shared" si="34"/>
        <v>2.829483877521028</v>
      </c>
    </row>
    <row r="446" spans="1:8" x14ac:dyDescent="0.3">
      <c r="A446" s="2">
        <v>88720</v>
      </c>
      <c r="B446">
        <v>0.80960699106787026</v>
      </c>
      <c r="C446" s="15">
        <f t="shared" si="30"/>
        <v>0.89956332340874468</v>
      </c>
      <c r="D446" s="15">
        <f t="shared" si="31"/>
        <v>100</v>
      </c>
      <c r="E446" s="2">
        <f t="shared" si="32"/>
        <v>95.502183382956275</v>
      </c>
      <c r="F446" s="2">
        <v>5</v>
      </c>
      <c r="G446" s="2">
        <f t="shared" si="33"/>
        <v>0.50218338295627696</v>
      </c>
      <c r="H446" s="2">
        <f t="shared" si="34"/>
        <v>2.2522067576242475</v>
      </c>
    </row>
    <row r="447" spans="1:8" x14ac:dyDescent="0.3">
      <c r="A447" s="2">
        <v>88920</v>
      </c>
      <c r="B447">
        <v>0.80622546000461925</v>
      </c>
      <c r="C447" s="15">
        <f t="shared" si="30"/>
        <v>0.89580606667179918</v>
      </c>
      <c r="D447" s="15">
        <f t="shared" si="31"/>
        <v>100</v>
      </c>
      <c r="E447" s="2">
        <f t="shared" si="32"/>
        <v>95.520969666641008</v>
      </c>
      <c r="F447" s="2">
        <v>5</v>
      </c>
      <c r="G447" s="2">
        <f t="shared" si="33"/>
        <v>0.52096966664100375</v>
      </c>
      <c r="H447" s="2">
        <f t="shared" si="34"/>
        <v>2.2156769878323312</v>
      </c>
    </row>
    <row r="448" spans="1:8" x14ac:dyDescent="0.3">
      <c r="A448" s="2">
        <v>89120</v>
      </c>
      <c r="B448">
        <v>0.85157761307105562</v>
      </c>
      <c r="C448" s="15">
        <f t="shared" si="30"/>
        <v>0.94619734785672849</v>
      </c>
      <c r="D448" s="15">
        <f t="shared" si="31"/>
        <v>100</v>
      </c>
      <c r="E448" s="2">
        <f t="shared" si="32"/>
        <v>95.269013260716363</v>
      </c>
      <c r="F448" s="2">
        <v>5</v>
      </c>
      <c r="G448" s="2">
        <f t="shared" si="33"/>
        <v>0.269013260716358</v>
      </c>
      <c r="H448" s="2">
        <f t="shared" si="34"/>
        <v>2.8739669390702591</v>
      </c>
    </row>
    <row r="449" spans="1:8" x14ac:dyDescent="0.3">
      <c r="A449" s="2">
        <v>89320</v>
      </c>
      <c r="B449">
        <v>0.82540591982597888</v>
      </c>
      <c r="C449" s="15">
        <f t="shared" si="30"/>
        <v>0.91711768869553212</v>
      </c>
      <c r="D449" s="15">
        <f t="shared" si="31"/>
        <v>100</v>
      </c>
      <c r="E449" s="2">
        <f t="shared" si="32"/>
        <v>95.414411556522339</v>
      </c>
      <c r="F449" s="2">
        <v>5</v>
      </c>
      <c r="G449" s="2">
        <f t="shared" si="33"/>
        <v>0.41441155652233963</v>
      </c>
      <c r="H449" s="2">
        <f t="shared" si="34"/>
        <v>2.4433930590897801</v>
      </c>
    </row>
    <row r="450" spans="1:8" x14ac:dyDescent="0.3">
      <c r="A450" s="2">
        <v>89520</v>
      </c>
      <c r="B450">
        <v>0.8256401729298305</v>
      </c>
      <c r="C450" s="15">
        <f t="shared" si="30"/>
        <v>0.91737796992203391</v>
      </c>
      <c r="D450" s="15">
        <f t="shared" si="31"/>
        <v>100</v>
      </c>
      <c r="E450" s="2">
        <f t="shared" si="32"/>
        <v>95.413110150389826</v>
      </c>
      <c r="F450" s="2">
        <v>5</v>
      </c>
      <c r="G450" s="2">
        <f t="shared" si="33"/>
        <v>0.41311015038983001</v>
      </c>
      <c r="H450" s="2">
        <f t="shared" si="34"/>
        <v>2.4465247320343018</v>
      </c>
    </row>
    <row r="451" spans="1:8" x14ac:dyDescent="0.3">
      <c r="A451" s="2">
        <v>89720</v>
      </c>
      <c r="B451">
        <v>0.84832607512248226</v>
      </c>
      <c r="C451" s="15">
        <f t="shared" ref="C451:C514" si="35">B451/$J$27</f>
        <v>0.94258452791386915</v>
      </c>
      <c r="D451" s="15">
        <f t="shared" ref="D451:D514" si="36">$J$28</f>
        <v>100</v>
      </c>
      <c r="E451" s="2">
        <f t="shared" si="32"/>
        <v>95.287077360430658</v>
      </c>
      <c r="F451" s="2">
        <v>5</v>
      </c>
      <c r="G451" s="2">
        <f t="shared" si="33"/>
        <v>0.28707736043065424</v>
      </c>
      <c r="H451" s="2">
        <f t="shared" si="34"/>
        <v>2.8091654793412895</v>
      </c>
    </row>
    <row r="452" spans="1:8" x14ac:dyDescent="0.3">
      <c r="A452" s="2">
        <v>89920</v>
      </c>
      <c r="B452">
        <v>0.83514048033132215</v>
      </c>
      <c r="C452" s="15">
        <f t="shared" si="35"/>
        <v>0.92793386703480241</v>
      </c>
      <c r="D452" s="15">
        <f t="shared" si="36"/>
        <v>100</v>
      </c>
      <c r="E452" s="2">
        <f t="shared" ref="E452:E515" si="37">D452-(F452*C452)</f>
        <v>95.360330664825995</v>
      </c>
      <c r="F452" s="2">
        <v>5</v>
      </c>
      <c r="G452" s="2">
        <f t="shared" ref="G452:G515" si="38">F452-(F452*C452)</f>
        <v>0.3603306648259883</v>
      </c>
      <c r="H452" s="2">
        <f t="shared" ref="H452:H515" si="39">LN((F452*E452)/(D452*G452))</f>
        <v>2.5826635530010233</v>
      </c>
    </row>
    <row r="453" spans="1:8" x14ac:dyDescent="0.3">
      <c r="A453" s="2">
        <v>90120</v>
      </c>
      <c r="B453">
        <v>0.81516653338810308</v>
      </c>
      <c r="C453" s="15">
        <f t="shared" si="35"/>
        <v>0.90574059265344786</v>
      </c>
      <c r="D453" s="15">
        <f t="shared" si="36"/>
        <v>100</v>
      </c>
      <c r="E453" s="2">
        <f t="shared" si="37"/>
        <v>95.471297036732764</v>
      </c>
      <c r="F453" s="2">
        <v>5</v>
      </c>
      <c r="G453" s="2">
        <f t="shared" si="38"/>
        <v>0.47129703673276069</v>
      </c>
      <c r="H453" s="2">
        <f t="shared" si="39"/>
        <v>2.3153601066732841</v>
      </c>
    </row>
    <row r="454" spans="1:8" x14ac:dyDescent="0.3">
      <c r="A454" s="2">
        <v>90320</v>
      </c>
      <c r="B454">
        <v>0.83995458875292039</v>
      </c>
      <c r="C454" s="15">
        <f t="shared" si="35"/>
        <v>0.9332828763921337</v>
      </c>
      <c r="D454" s="15">
        <f t="shared" si="36"/>
        <v>100</v>
      </c>
      <c r="E454" s="2">
        <f t="shared" si="37"/>
        <v>95.333585618039336</v>
      </c>
      <c r="F454" s="2">
        <v>5</v>
      </c>
      <c r="G454" s="2">
        <f t="shared" si="38"/>
        <v>0.33358561803933107</v>
      </c>
      <c r="H454" s="2">
        <f t="shared" si="39"/>
        <v>2.6595056157570811</v>
      </c>
    </row>
    <row r="455" spans="1:8" x14ac:dyDescent="0.3">
      <c r="A455" s="2">
        <v>90520</v>
      </c>
      <c r="B455">
        <v>0.85284821645993214</v>
      </c>
      <c r="C455" s="15">
        <f t="shared" si="35"/>
        <v>0.94760912939992459</v>
      </c>
      <c r="D455" s="15">
        <f t="shared" si="36"/>
        <v>100</v>
      </c>
      <c r="E455" s="2">
        <f t="shared" si="37"/>
        <v>95.261954353000377</v>
      </c>
      <c r="F455" s="2">
        <v>5</v>
      </c>
      <c r="G455" s="2">
        <f t="shared" si="38"/>
        <v>0.26195435300037673</v>
      </c>
      <c r="H455" s="2">
        <f t="shared" si="39"/>
        <v>2.9004832531855134</v>
      </c>
    </row>
    <row r="456" spans="1:8" x14ac:dyDescent="0.3">
      <c r="A456" s="2">
        <v>90720</v>
      </c>
      <c r="B456">
        <v>0.83621769341061991</v>
      </c>
      <c r="C456" s="15">
        <f t="shared" si="35"/>
        <v>0.92913077045624437</v>
      </c>
      <c r="D456" s="15">
        <f t="shared" si="36"/>
        <v>100</v>
      </c>
      <c r="E456" s="2">
        <f t="shared" si="37"/>
        <v>95.354346147718772</v>
      </c>
      <c r="F456" s="2">
        <v>5</v>
      </c>
      <c r="G456" s="2">
        <f t="shared" si="38"/>
        <v>0.35434614771877815</v>
      </c>
      <c r="H456" s="2">
        <f t="shared" si="39"/>
        <v>2.5993486636337844</v>
      </c>
    </row>
    <row r="457" spans="1:8" x14ac:dyDescent="0.3">
      <c r="A457" s="2">
        <v>90920</v>
      </c>
      <c r="B457">
        <v>0.82601090318570547</v>
      </c>
      <c r="C457" s="15">
        <f t="shared" si="35"/>
        <v>0.91778989242856157</v>
      </c>
      <c r="D457" s="15">
        <f t="shared" si="36"/>
        <v>100</v>
      </c>
      <c r="E457" s="2">
        <f t="shared" si="37"/>
        <v>95.411050537857193</v>
      </c>
      <c r="F457" s="2">
        <v>5</v>
      </c>
      <c r="G457" s="2">
        <f t="shared" si="38"/>
        <v>0.41105053785719203</v>
      </c>
      <c r="H457" s="2">
        <f t="shared" si="39"/>
        <v>2.4515012408112673</v>
      </c>
    </row>
    <row r="458" spans="1:8" x14ac:dyDescent="0.3">
      <c r="A458" s="2">
        <v>91120</v>
      </c>
      <c r="B458">
        <v>0.84052040351257762</v>
      </c>
      <c r="C458" s="15">
        <f t="shared" si="35"/>
        <v>0.93391155945841953</v>
      </c>
      <c r="D458" s="15">
        <f t="shared" si="36"/>
        <v>100</v>
      </c>
      <c r="E458" s="2">
        <f t="shared" si="37"/>
        <v>95.3304422027079</v>
      </c>
      <c r="F458" s="2">
        <v>5</v>
      </c>
      <c r="G458" s="2">
        <f t="shared" si="38"/>
        <v>0.33044220270790259</v>
      </c>
      <c r="H458" s="2">
        <f t="shared" si="39"/>
        <v>2.668940434918468</v>
      </c>
    </row>
    <row r="459" spans="1:8" x14ac:dyDescent="0.3">
      <c r="A459" s="2">
        <v>91320</v>
      </c>
      <c r="B459">
        <v>0.84380889203817333</v>
      </c>
      <c r="C459" s="15">
        <f t="shared" si="35"/>
        <v>0.93756543559797034</v>
      </c>
      <c r="D459" s="15">
        <f t="shared" si="36"/>
        <v>100</v>
      </c>
      <c r="E459" s="2">
        <f t="shared" si="37"/>
        <v>95.312172822010155</v>
      </c>
      <c r="F459" s="2">
        <v>5</v>
      </c>
      <c r="G459" s="2">
        <f t="shared" si="38"/>
        <v>0.31217282201014829</v>
      </c>
      <c r="H459" s="2">
        <f t="shared" si="39"/>
        <v>2.7256235883834297</v>
      </c>
    </row>
    <row r="460" spans="1:8" x14ac:dyDescent="0.3">
      <c r="A460" s="2">
        <v>91520</v>
      </c>
      <c r="B460">
        <v>0.82560708536178551</v>
      </c>
      <c r="C460" s="15">
        <f t="shared" si="35"/>
        <v>0.91734120595753943</v>
      </c>
      <c r="D460" s="15">
        <f t="shared" si="36"/>
        <v>100</v>
      </c>
      <c r="E460" s="2">
        <f t="shared" si="37"/>
        <v>95.413293970212308</v>
      </c>
      <c r="F460" s="2">
        <v>5</v>
      </c>
      <c r="G460" s="2">
        <f t="shared" si="38"/>
        <v>0.41329397021230285</v>
      </c>
      <c r="H460" s="2">
        <f t="shared" si="39"/>
        <v>2.4460817919280311</v>
      </c>
    </row>
    <row r="461" spans="1:8" x14ac:dyDescent="0.3">
      <c r="A461" s="2">
        <v>91720</v>
      </c>
      <c r="B461">
        <v>0.85084744102442289</v>
      </c>
      <c r="C461" s="15">
        <f t="shared" si="35"/>
        <v>0.94538604558269212</v>
      </c>
      <c r="D461" s="15">
        <f t="shared" si="36"/>
        <v>100</v>
      </c>
      <c r="E461" s="2">
        <f t="shared" si="37"/>
        <v>95.273069772086544</v>
      </c>
      <c r="F461" s="2">
        <v>5</v>
      </c>
      <c r="G461" s="2">
        <f t="shared" si="38"/>
        <v>0.27306977208653915</v>
      </c>
      <c r="H461" s="2">
        <f t="shared" si="39"/>
        <v>2.8590428545006272</v>
      </c>
    </row>
    <row r="462" spans="1:8" x14ac:dyDescent="0.3">
      <c r="A462" s="2">
        <v>91920</v>
      </c>
      <c r="B462">
        <v>0.83779370496035044</v>
      </c>
      <c r="C462" s="15">
        <f t="shared" si="35"/>
        <v>0.93088189440038938</v>
      </c>
      <c r="D462" s="15">
        <f t="shared" si="36"/>
        <v>100</v>
      </c>
      <c r="E462" s="2">
        <f t="shared" si="37"/>
        <v>95.345590527998056</v>
      </c>
      <c r="F462" s="2">
        <v>5</v>
      </c>
      <c r="G462" s="2">
        <f t="shared" si="38"/>
        <v>0.3455905279980529</v>
      </c>
      <c r="H462" s="2">
        <f t="shared" si="39"/>
        <v>2.6242764621459598</v>
      </c>
    </row>
    <row r="463" spans="1:8" x14ac:dyDescent="0.3">
      <c r="A463" s="2">
        <v>92120</v>
      </c>
      <c r="B463">
        <v>0.82374891053918309</v>
      </c>
      <c r="C463" s="15">
        <f t="shared" si="35"/>
        <v>0.91527656726575901</v>
      </c>
      <c r="D463" s="15">
        <f t="shared" si="36"/>
        <v>100</v>
      </c>
      <c r="E463" s="2">
        <f t="shared" si="37"/>
        <v>95.42361716367121</v>
      </c>
      <c r="F463" s="2">
        <v>5</v>
      </c>
      <c r="G463" s="2">
        <f t="shared" si="38"/>
        <v>0.42361716367120472</v>
      </c>
      <c r="H463" s="2">
        <f t="shared" si="39"/>
        <v>2.4215189811241578</v>
      </c>
    </row>
    <row r="464" spans="1:8" x14ac:dyDescent="0.3">
      <c r="A464" s="2">
        <v>92320</v>
      </c>
      <c r="B464">
        <v>0.83577907468163015</v>
      </c>
      <c r="C464" s="15">
        <f t="shared" si="35"/>
        <v>0.92864341631292235</v>
      </c>
      <c r="D464" s="15">
        <f t="shared" si="36"/>
        <v>100</v>
      </c>
      <c r="E464" s="2">
        <f t="shared" si="37"/>
        <v>95.356782918435385</v>
      </c>
      <c r="F464" s="2">
        <v>5</v>
      </c>
      <c r="G464" s="2">
        <f t="shared" si="38"/>
        <v>0.35678291843538812</v>
      </c>
      <c r="H464" s="2">
        <f t="shared" si="39"/>
        <v>2.5925209467824208</v>
      </c>
    </row>
    <row r="465" spans="1:8" x14ac:dyDescent="0.3">
      <c r="A465" s="2">
        <v>92520</v>
      </c>
      <c r="B465">
        <v>0.85049117324412071</v>
      </c>
      <c r="C465" s="15">
        <f t="shared" si="35"/>
        <v>0.94499019249346738</v>
      </c>
      <c r="D465" s="15">
        <f t="shared" si="36"/>
        <v>100</v>
      </c>
      <c r="E465" s="2">
        <f t="shared" si="37"/>
        <v>95.275049037532668</v>
      </c>
      <c r="F465" s="2">
        <v>5</v>
      </c>
      <c r="G465" s="2">
        <f t="shared" si="38"/>
        <v>0.2750490375326633</v>
      </c>
      <c r="H465" s="2">
        <f t="shared" si="39"/>
        <v>2.8518415668122397</v>
      </c>
    </row>
    <row r="466" spans="1:8" x14ac:dyDescent="0.3">
      <c r="A466" s="2">
        <v>92720</v>
      </c>
      <c r="B466">
        <v>0.81757781468910229</v>
      </c>
      <c r="C466" s="15">
        <f t="shared" si="35"/>
        <v>0.90841979409900253</v>
      </c>
      <c r="D466" s="15">
        <f t="shared" si="36"/>
        <v>100</v>
      </c>
      <c r="E466" s="2">
        <f t="shared" si="37"/>
        <v>95.457901029504981</v>
      </c>
      <c r="F466" s="2">
        <v>5</v>
      </c>
      <c r="G466" s="2">
        <f t="shared" si="38"/>
        <v>0.45790102950498746</v>
      </c>
      <c r="H466" s="2">
        <f t="shared" si="39"/>
        <v>2.3440552608269978</v>
      </c>
    </row>
    <row r="467" spans="1:8" x14ac:dyDescent="0.3">
      <c r="A467" s="2">
        <v>92920</v>
      </c>
      <c r="B467">
        <v>0.84005718426839016</v>
      </c>
      <c r="C467" s="15">
        <f t="shared" si="35"/>
        <v>0.93339687140932237</v>
      </c>
      <c r="D467" s="15">
        <f t="shared" si="36"/>
        <v>100</v>
      </c>
      <c r="E467" s="2">
        <f t="shared" si="37"/>
        <v>95.333015642953384</v>
      </c>
      <c r="F467" s="2">
        <v>5</v>
      </c>
      <c r="G467" s="2">
        <f t="shared" si="38"/>
        <v>0.33301564295338792</v>
      </c>
      <c r="H467" s="2">
        <f t="shared" si="39"/>
        <v>2.66120973044465</v>
      </c>
    </row>
    <row r="468" spans="1:8" x14ac:dyDescent="0.3">
      <c r="A468" s="2">
        <v>93120</v>
      </c>
      <c r="B468">
        <v>0.8633212059583224</v>
      </c>
      <c r="C468" s="15">
        <f t="shared" si="35"/>
        <v>0.95924578439813601</v>
      </c>
      <c r="D468" s="15">
        <f t="shared" si="36"/>
        <v>100</v>
      </c>
      <c r="E468" s="2">
        <f t="shared" si="37"/>
        <v>95.203771078009325</v>
      </c>
      <c r="F468" s="2">
        <v>5</v>
      </c>
      <c r="G468" s="2">
        <f t="shared" si="38"/>
        <v>0.2037710780093196</v>
      </c>
      <c r="H468" s="2">
        <f t="shared" si="39"/>
        <v>3.1510453614820459</v>
      </c>
    </row>
    <row r="469" spans="1:8" x14ac:dyDescent="0.3">
      <c r="A469" s="2">
        <v>93320</v>
      </c>
      <c r="B469">
        <v>0.84121193722332388</v>
      </c>
      <c r="C469" s="15">
        <f t="shared" si="35"/>
        <v>0.93467993024813767</v>
      </c>
      <c r="D469" s="15">
        <f t="shared" si="36"/>
        <v>100</v>
      </c>
      <c r="E469" s="2">
        <f t="shared" si="37"/>
        <v>95.326600348759314</v>
      </c>
      <c r="F469" s="2">
        <v>5</v>
      </c>
      <c r="G469" s="2">
        <f t="shared" si="38"/>
        <v>0.3266003487593121</v>
      </c>
      <c r="H469" s="2">
        <f t="shared" si="39"/>
        <v>2.6805946509891911</v>
      </c>
    </row>
    <row r="470" spans="1:8" x14ac:dyDescent="0.3">
      <c r="A470" s="2">
        <v>93520</v>
      </c>
      <c r="B470">
        <v>0.83915929529164146</v>
      </c>
      <c r="C470" s="15">
        <f t="shared" si="35"/>
        <v>0.93239921699071271</v>
      </c>
      <c r="D470" s="15">
        <f t="shared" si="36"/>
        <v>100</v>
      </c>
      <c r="E470" s="2">
        <f t="shared" si="37"/>
        <v>95.338003915046443</v>
      </c>
      <c r="F470" s="2">
        <v>5</v>
      </c>
      <c r="G470" s="2">
        <f t="shared" si="38"/>
        <v>0.33800391504643645</v>
      </c>
      <c r="H470" s="2">
        <f t="shared" si="39"/>
        <v>2.6463940401021269</v>
      </c>
    </row>
    <row r="471" spans="1:8" x14ac:dyDescent="0.3">
      <c r="A471" s="2">
        <v>93720</v>
      </c>
      <c r="B471">
        <v>0.80332514068710847</v>
      </c>
      <c r="C471" s="15">
        <f t="shared" si="35"/>
        <v>0.89258348965234269</v>
      </c>
      <c r="D471" s="15">
        <f t="shared" si="36"/>
        <v>100</v>
      </c>
      <c r="E471" s="2">
        <f t="shared" si="37"/>
        <v>95.53708255173828</v>
      </c>
      <c r="F471" s="2">
        <v>5</v>
      </c>
      <c r="G471" s="2">
        <f t="shared" si="38"/>
        <v>0.5370825517382869</v>
      </c>
      <c r="H471" s="2">
        <f t="shared" si="39"/>
        <v>2.185385666191574</v>
      </c>
    </row>
    <row r="472" spans="1:8" x14ac:dyDescent="0.3">
      <c r="A472" s="2">
        <v>93920</v>
      </c>
      <c r="B472">
        <v>0.86309596945019196</v>
      </c>
      <c r="C472" s="15">
        <f t="shared" si="35"/>
        <v>0.9589955216113244</v>
      </c>
      <c r="D472" s="15">
        <f t="shared" si="36"/>
        <v>100</v>
      </c>
      <c r="E472" s="2">
        <f t="shared" si="37"/>
        <v>95.205022391943373</v>
      </c>
      <c r="F472" s="2">
        <v>5</v>
      </c>
      <c r="G472" s="2">
        <f t="shared" si="38"/>
        <v>0.20502239194337779</v>
      </c>
      <c r="H472" s="2">
        <f t="shared" si="39"/>
        <v>3.1449364998863549</v>
      </c>
    </row>
    <row r="473" spans="1:8" x14ac:dyDescent="0.3">
      <c r="A473" s="2">
        <v>94120</v>
      </c>
      <c r="B473">
        <v>0.83379046598299755</v>
      </c>
      <c r="C473" s="15">
        <f t="shared" si="35"/>
        <v>0.92643385109221943</v>
      </c>
      <c r="D473" s="15">
        <f t="shared" si="36"/>
        <v>100</v>
      </c>
      <c r="E473" s="2">
        <f t="shared" si="37"/>
        <v>95.367830744538907</v>
      </c>
      <c r="F473" s="2">
        <v>5</v>
      </c>
      <c r="G473" s="2">
        <f t="shared" si="38"/>
        <v>0.36783074453890308</v>
      </c>
      <c r="H473" s="2">
        <f t="shared" si="39"/>
        <v>2.5621414240317431</v>
      </c>
    </row>
    <row r="474" spans="1:8" x14ac:dyDescent="0.3">
      <c r="A474" s="2">
        <v>94320</v>
      </c>
      <c r="B474">
        <v>0.83963942183155738</v>
      </c>
      <c r="C474" s="15">
        <f t="shared" si="35"/>
        <v>0.93293269092395259</v>
      </c>
      <c r="D474" s="15">
        <f t="shared" si="36"/>
        <v>100</v>
      </c>
      <c r="E474" s="2">
        <f t="shared" si="37"/>
        <v>95.335336545380244</v>
      </c>
      <c r="F474" s="2">
        <v>5</v>
      </c>
      <c r="G474" s="2">
        <f t="shared" si="38"/>
        <v>0.33533654538023683</v>
      </c>
      <c r="H474" s="2">
        <f t="shared" si="39"/>
        <v>2.6542888994585057</v>
      </c>
    </row>
    <row r="475" spans="1:8" x14ac:dyDescent="0.3">
      <c r="A475" s="2">
        <v>94520</v>
      </c>
      <c r="B475">
        <v>0.84152822685546513</v>
      </c>
      <c r="C475" s="15">
        <f t="shared" si="35"/>
        <v>0.93503136317273905</v>
      </c>
      <c r="D475" s="15">
        <f t="shared" si="36"/>
        <v>100</v>
      </c>
      <c r="E475" s="2">
        <f t="shared" si="37"/>
        <v>95.324843184136299</v>
      </c>
      <c r="F475" s="2">
        <v>5</v>
      </c>
      <c r="G475" s="2">
        <f t="shared" si="38"/>
        <v>0.32484318413630486</v>
      </c>
      <c r="H475" s="2">
        <f t="shared" si="39"/>
        <v>2.6859709105706453</v>
      </c>
    </row>
    <row r="476" spans="1:8" x14ac:dyDescent="0.3">
      <c r="A476" s="2">
        <v>94720</v>
      </c>
      <c r="B476">
        <v>0.83180256450562529</v>
      </c>
      <c r="C476" s="15">
        <f t="shared" si="35"/>
        <v>0.92422507167291701</v>
      </c>
      <c r="D476" s="15">
        <f t="shared" si="36"/>
        <v>100</v>
      </c>
      <c r="E476" s="2">
        <f t="shared" si="37"/>
        <v>95.37887464163542</v>
      </c>
      <c r="F476" s="2">
        <v>5</v>
      </c>
      <c r="G476" s="2">
        <f t="shared" si="38"/>
        <v>0.37887464163541473</v>
      </c>
      <c r="H476" s="2">
        <f t="shared" si="39"/>
        <v>2.532674730033265</v>
      </c>
    </row>
    <row r="477" spans="1:8" x14ac:dyDescent="0.3">
      <c r="A477" s="2">
        <v>94920</v>
      </c>
      <c r="B477">
        <v>0.83519058119388889</v>
      </c>
      <c r="C477" s="15">
        <f t="shared" si="35"/>
        <v>0.92798953465987655</v>
      </c>
      <c r="D477" s="15">
        <f t="shared" si="36"/>
        <v>100</v>
      </c>
      <c r="E477" s="2">
        <f t="shared" si="37"/>
        <v>95.360052326700611</v>
      </c>
      <c r="F477" s="2">
        <v>5</v>
      </c>
      <c r="G477" s="2">
        <f t="shared" si="38"/>
        <v>0.36005232670061726</v>
      </c>
      <c r="H477" s="2">
        <f t="shared" si="39"/>
        <v>2.5834333846392754</v>
      </c>
    </row>
    <row r="478" spans="1:8" x14ac:dyDescent="0.3">
      <c r="A478" s="2">
        <v>95120</v>
      </c>
      <c r="B478">
        <v>0.83256949335700436</v>
      </c>
      <c r="C478" s="15">
        <f t="shared" si="35"/>
        <v>0.92507721484111594</v>
      </c>
      <c r="D478" s="15">
        <f t="shared" si="36"/>
        <v>100</v>
      </c>
      <c r="E478" s="2">
        <f t="shared" si="37"/>
        <v>95.374613925794421</v>
      </c>
      <c r="F478" s="2">
        <v>5</v>
      </c>
      <c r="G478" s="2">
        <f t="shared" si="38"/>
        <v>0.37461392579442077</v>
      </c>
      <c r="H478" s="2">
        <f t="shared" si="39"/>
        <v>2.5439394826401127</v>
      </c>
    </row>
    <row r="479" spans="1:8" x14ac:dyDescent="0.3">
      <c r="A479" s="2">
        <v>95320</v>
      </c>
      <c r="B479">
        <v>0.83952999122597105</v>
      </c>
      <c r="C479" s="15">
        <f t="shared" si="35"/>
        <v>0.93281110136219003</v>
      </c>
      <c r="D479" s="15">
        <f t="shared" si="36"/>
        <v>100</v>
      </c>
      <c r="E479" s="2">
        <f t="shared" si="37"/>
        <v>95.335944493189047</v>
      </c>
      <c r="F479" s="2">
        <v>5</v>
      </c>
      <c r="G479" s="2">
        <f t="shared" si="38"/>
        <v>0.33594449318905006</v>
      </c>
      <c r="H479" s="2">
        <f t="shared" si="39"/>
        <v>2.6524839695192322</v>
      </c>
    </row>
    <row r="480" spans="1:8" x14ac:dyDescent="0.3">
      <c r="A480" s="2">
        <v>95520</v>
      </c>
      <c r="B480">
        <v>0.89406150312619637</v>
      </c>
      <c r="C480" s="15">
        <f t="shared" si="35"/>
        <v>0.99340167014021818</v>
      </c>
      <c r="D480" s="15">
        <f t="shared" si="36"/>
        <v>100</v>
      </c>
      <c r="E480" s="2">
        <f t="shared" si="37"/>
        <v>95.032991649298907</v>
      </c>
      <c r="F480" s="2">
        <v>5</v>
      </c>
      <c r="G480" s="2">
        <f t="shared" si="38"/>
        <v>3.2991649298908854E-2</v>
      </c>
      <c r="H480" s="2">
        <f>LN((F480*E480)/(D480*G480))</f>
        <v>4.9699926393643823</v>
      </c>
    </row>
    <row r="481" spans="1:8" x14ac:dyDescent="0.3">
      <c r="A481" s="2">
        <v>95720</v>
      </c>
      <c r="B481">
        <v>0.81686170340057906</v>
      </c>
      <c r="C481" s="15">
        <f t="shared" si="35"/>
        <v>0.90762411488953232</v>
      </c>
      <c r="D481" s="15">
        <f t="shared" si="36"/>
        <v>100</v>
      </c>
      <c r="E481" s="2">
        <f t="shared" si="37"/>
        <v>95.46187942555234</v>
      </c>
      <c r="F481" s="2">
        <v>5</v>
      </c>
      <c r="G481" s="2">
        <f t="shared" si="38"/>
        <v>0.46187942555233796</v>
      </c>
      <c r="H481" s="2">
        <f t="shared" si="39"/>
        <v>2.335446131540496</v>
      </c>
    </row>
    <row r="482" spans="1:8" x14ac:dyDescent="0.3">
      <c r="A482" s="2">
        <v>95920</v>
      </c>
      <c r="B482">
        <v>0.81832411005902239</v>
      </c>
      <c r="C482" s="15">
        <f t="shared" si="35"/>
        <v>0.90924901117669155</v>
      </c>
      <c r="D482" s="15">
        <f t="shared" si="36"/>
        <v>100</v>
      </c>
      <c r="E482" s="2">
        <f t="shared" si="37"/>
        <v>95.45375494411654</v>
      </c>
      <c r="F482" s="2">
        <v>5</v>
      </c>
      <c r="G482" s="2">
        <f t="shared" si="38"/>
        <v>0.45375494411654227</v>
      </c>
      <c r="H482" s="2">
        <f t="shared" si="39"/>
        <v>2.3531076125649162</v>
      </c>
    </row>
    <row r="483" spans="1:8" x14ac:dyDescent="0.3">
      <c r="A483" s="2">
        <v>96120</v>
      </c>
      <c r="B483">
        <v>0.86926575961084318</v>
      </c>
      <c r="C483" s="15">
        <f t="shared" si="35"/>
        <v>0.9658508440120479</v>
      </c>
      <c r="D483" s="15">
        <f t="shared" si="36"/>
        <v>100</v>
      </c>
      <c r="E483" s="2">
        <f t="shared" si="37"/>
        <v>95.170745779939764</v>
      </c>
      <c r="F483" s="2">
        <v>5</v>
      </c>
      <c r="G483" s="2">
        <f t="shared" si="38"/>
        <v>0.17074577993976092</v>
      </c>
      <c r="H483" s="2">
        <f t="shared" si="39"/>
        <v>3.327519824476195</v>
      </c>
    </row>
    <row r="484" spans="1:8" x14ac:dyDescent="0.3">
      <c r="A484" s="2">
        <v>96320</v>
      </c>
      <c r="B484">
        <v>0.85676266537399193</v>
      </c>
      <c r="C484" s="15">
        <f t="shared" si="35"/>
        <v>0.95195851708221324</v>
      </c>
      <c r="D484" s="15">
        <f t="shared" si="36"/>
        <v>100</v>
      </c>
      <c r="E484" s="2">
        <f t="shared" si="37"/>
        <v>95.240207414588937</v>
      </c>
      <c r="F484" s="2">
        <v>5</v>
      </c>
      <c r="G484" s="2">
        <f t="shared" si="38"/>
        <v>0.24020741458893369</v>
      </c>
      <c r="H484" s="2">
        <f t="shared" si="39"/>
        <v>2.9869224272877073</v>
      </c>
    </row>
    <row r="485" spans="1:8" x14ac:dyDescent="0.3">
      <c r="A485" s="2">
        <v>96520</v>
      </c>
      <c r="B485">
        <v>0.85988659868590533</v>
      </c>
      <c r="C485" s="15">
        <f t="shared" si="35"/>
        <v>0.95542955409545038</v>
      </c>
      <c r="D485" s="15">
        <f t="shared" si="36"/>
        <v>100</v>
      </c>
      <c r="E485" s="2">
        <f t="shared" si="37"/>
        <v>95.222852229522744</v>
      </c>
      <c r="F485" s="2">
        <v>5</v>
      </c>
      <c r="G485" s="2">
        <f t="shared" si="38"/>
        <v>0.22285222952274797</v>
      </c>
      <c r="H485" s="2">
        <f t="shared" si="39"/>
        <v>3.0617340589152517</v>
      </c>
    </row>
    <row r="486" spans="1:8" x14ac:dyDescent="0.3">
      <c r="A486" s="2">
        <v>96720</v>
      </c>
      <c r="B486">
        <v>0.80939576727945495</v>
      </c>
      <c r="C486" s="15">
        <f t="shared" si="35"/>
        <v>0.89932863031050547</v>
      </c>
      <c r="D486" s="15">
        <f t="shared" si="36"/>
        <v>100</v>
      </c>
      <c r="E486" s="2">
        <f t="shared" si="37"/>
        <v>95.503356848447467</v>
      </c>
      <c r="F486" s="2">
        <v>5</v>
      </c>
      <c r="G486" s="2">
        <f t="shared" si="38"/>
        <v>0.50335684844747242</v>
      </c>
      <c r="H486" s="2">
        <f t="shared" si="39"/>
        <v>2.2498850437232134</v>
      </c>
    </row>
    <row r="487" spans="1:8" x14ac:dyDescent="0.3">
      <c r="A487" s="2">
        <v>96920</v>
      </c>
      <c r="B487">
        <v>0.87421584449338874</v>
      </c>
      <c r="C487" s="15">
        <f t="shared" si="35"/>
        <v>0.97135093832598751</v>
      </c>
      <c r="D487" s="15">
        <f t="shared" si="36"/>
        <v>100</v>
      </c>
      <c r="E487" s="2">
        <f t="shared" si="37"/>
        <v>95.143245308370069</v>
      </c>
      <c r="F487" s="2">
        <v>5</v>
      </c>
      <c r="G487" s="2">
        <f t="shared" si="38"/>
        <v>0.14324530837006222</v>
      </c>
      <c r="H487" s="2">
        <f t="shared" si="39"/>
        <v>3.5028480030074611</v>
      </c>
    </row>
    <row r="488" spans="1:8" x14ac:dyDescent="0.3">
      <c r="A488" s="2">
        <v>97120</v>
      </c>
      <c r="B488">
        <v>0.83485805261133539</v>
      </c>
      <c r="C488" s="15">
        <f t="shared" si="35"/>
        <v>0.92762005845703932</v>
      </c>
      <c r="D488" s="15">
        <f t="shared" si="36"/>
        <v>100</v>
      </c>
      <c r="E488" s="2">
        <f t="shared" si="37"/>
        <v>95.361899707714798</v>
      </c>
      <c r="F488" s="2">
        <v>5</v>
      </c>
      <c r="G488" s="2">
        <f t="shared" si="38"/>
        <v>0.3618997077148034</v>
      </c>
      <c r="H488" s="2">
        <f t="shared" si="39"/>
        <v>2.5783350070497342</v>
      </c>
    </row>
    <row r="489" spans="1:8" x14ac:dyDescent="0.3">
      <c r="A489" s="2">
        <v>97320</v>
      </c>
      <c r="B489">
        <v>0.8578779856628691</v>
      </c>
      <c r="C489" s="15">
        <f t="shared" si="35"/>
        <v>0.95319776184763227</v>
      </c>
      <c r="D489" s="15">
        <f t="shared" si="36"/>
        <v>100</v>
      </c>
      <c r="E489" s="2">
        <f t="shared" si="37"/>
        <v>95.234011190761834</v>
      </c>
      <c r="F489" s="2">
        <v>5</v>
      </c>
      <c r="G489" s="2">
        <f t="shared" si="38"/>
        <v>0.23401119076183896</v>
      </c>
      <c r="H489" s="2">
        <f t="shared" si="39"/>
        <v>3.0129912058476003</v>
      </c>
    </row>
    <row r="490" spans="1:8" x14ac:dyDescent="0.3">
      <c r="A490" s="2">
        <v>97520</v>
      </c>
      <c r="B490">
        <v>0.84163951540880277</v>
      </c>
      <c r="C490" s="15">
        <f t="shared" si="35"/>
        <v>0.935155017120892</v>
      </c>
      <c r="D490" s="15">
        <f t="shared" si="36"/>
        <v>100</v>
      </c>
      <c r="E490" s="2">
        <f t="shared" si="37"/>
        <v>95.324224914395543</v>
      </c>
      <c r="F490" s="2">
        <v>5</v>
      </c>
      <c r="G490" s="2">
        <f t="shared" si="38"/>
        <v>0.3242249143955398</v>
      </c>
      <c r="H490" s="2">
        <f t="shared" si="39"/>
        <v>2.6878695249655626</v>
      </c>
    </row>
    <row r="491" spans="1:8" x14ac:dyDescent="0.3">
      <c r="A491" s="2">
        <v>97720</v>
      </c>
      <c r="B491">
        <v>0.8848724919608556</v>
      </c>
      <c r="C491" s="15">
        <f t="shared" si="35"/>
        <v>0.98319165773428396</v>
      </c>
      <c r="D491" s="15">
        <f t="shared" si="36"/>
        <v>100</v>
      </c>
      <c r="E491" s="2">
        <f t="shared" si="37"/>
        <v>95.084041711328581</v>
      </c>
      <c r="F491" s="2">
        <v>5</v>
      </c>
      <c r="G491" s="2">
        <f t="shared" si="38"/>
        <v>8.4041711328580071E-2</v>
      </c>
      <c r="H491" s="2">
        <f t="shared" si="39"/>
        <v>4.0354709165178262</v>
      </c>
    </row>
    <row r="492" spans="1:8" x14ac:dyDescent="0.3">
      <c r="A492" s="2">
        <v>97920</v>
      </c>
      <c r="B492">
        <v>0.87088042667947507</v>
      </c>
      <c r="C492" s="15">
        <f t="shared" si="35"/>
        <v>0.96764491853275003</v>
      </c>
      <c r="D492" s="15">
        <f t="shared" si="36"/>
        <v>100</v>
      </c>
      <c r="E492" s="2">
        <f t="shared" si="37"/>
        <v>95.161775407336251</v>
      </c>
      <c r="F492" s="2">
        <v>5</v>
      </c>
      <c r="G492" s="2">
        <f t="shared" si="38"/>
        <v>0.16177540733624962</v>
      </c>
      <c r="H492" s="2">
        <f t="shared" si="39"/>
        <v>3.3813923489061319</v>
      </c>
    </row>
    <row r="493" spans="1:8" x14ac:dyDescent="0.3">
      <c r="A493" s="2">
        <v>98120</v>
      </c>
      <c r="B493">
        <v>0.82833370997567624</v>
      </c>
      <c r="C493" s="15">
        <f t="shared" si="35"/>
        <v>0.92037078886186241</v>
      </c>
      <c r="D493" s="15">
        <f t="shared" si="36"/>
        <v>100</v>
      </c>
      <c r="E493" s="2">
        <f t="shared" si="37"/>
        <v>95.398146055690688</v>
      </c>
      <c r="F493" s="2">
        <v>5</v>
      </c>
      <c r="G493" s="2">
        <f t="shared" si="38"/>
        <v>0.39814605569068817</v>
      </c>
      <c r="H493" s="2">
        <f t="shared" si="39"/>
        <v>2.4832632382519328</v>
      </c>
    </row>
    <row r="494" spans="1:8" x14ac:dyDescent="0.3">
      <c r="A494" s="2">
        <v>98320</v>
      </c>
      <c r="B494">
        <v>0.85939997147872949</v>
      </c>
      <c r="C494" s="15">
        <f t="shared" si="35"/>
        <v>0.95488885719858829</v>
      </c>
      <c r="D494" s="15">
        <f t="shared" si="36"/>
        <v>100</v>
      </c>
      <c r="E494" s="2">
        <f t="shared" si="37"/>
        <v>95.225555714007058</v>
      </c>
      <c r="F494" s="2">
        <v>5</v>
      </c>
      <c r="G494" s="2">
        <f t="shared" si="38"/>
        <v>0.22555571400705876</v>
      </c>
      <c r="H494" s="2">
        <f t="shared" si="39"/>
        <v>3.0497041563815661</v>
      </c>
    </row>
    <row r="495" spans="1:8" x14ac:dyDescent="0.3">
      <c r="A495" s="2">
        <v>98520</v>
      </c>
      <c r="B495">
        <v>0.83392619863222439</v>
      </c>
      <c r="C495" s="15">
        <f t="shared" si="35"/>
        <v>0.92658466514691595</v>
      </c>
      <c r="D495" s="15">
        <f t="shared" si="36"/>
        <v>100</v>
      </c>
      <c r="E495" s="2">
        <f t="shared" si="37"/>
        <v>95.367076674265419</v>
      </c>
      <c r="F495" s="2">
        <v>5</v>
      </c>
      <c r="G495" s="2">
        <f t="shared" si="38"/>
        <v>0.36707667426542034</v>
      </c>
      <c r="H495" s="2">
        <f t="shared" si="39"/>
        <v>2.564185668145011</v>
      </c>
    </row>
    <row r="496" spans="1:8" x14ac:dyDescent="0.3">
      <c r="A496" s="2">
        <v>98720</v>
      </c>
      <c r="B496">
        <v>0.84968365635141363</v>
      </c>
      <c r="C496" s="15">
        <f t="shared" si="35"/>
        <v>0.94409295150157069</v>
      </c>
      <c r="D496" s="15">
        <f t="shared" si="36"/>
        <v>100</v>
      </c>
      <c r="E496" s="2">
        <f t="shared" si="37"/>
        <v>95.279535242492145</v>
      </c>
      <c r="F496" s="2">
        <v>5</v>
      </c>
      <c r="G496" s="2">
        <f t="shared" si="38"/>
        <v>0.27953524249214645</v>
      </c>
      <c r="H496" s="2">
        <f t="shared" si="39"/>
        <v>2.8357096768031225</v>
      </c>
    </row>
    <row r="497" spans="1:8" x14ac:dyDescent="0.3">
      <c r="A497" s="2">
        <v>98920</v>
      </c>
      <c r="B497">
        <v>0.86084082345577295</v>
      </c>
      <c r="C497" s="15">
        <f t="shared" si="35"/>
        <v>0.95648980383974769</v>
      </c>
      <c r="D497" s="15">
        <f t="shared" si="36"/>
        <v>100</v>
      </c>
      <c r="E497" s="2">
        <f t="shared" si="37"/>
        <v>95.217550980801263</v>
      </c>
      <c r="F497" s="2">
        <v>5</v>
      </c>
      <c r="G497" s="2">
        <f t="shared" si="38"/>
        <v>0.21755098080126167</v>
      </c>
      <c r="H497" s="2">
        <f t="shared" si="39"/>
        <v>3.0857540717242542</v>
      </c>
    </row>
    <row r="498" spans="1:8" x14ac:dyDescent="0.3">
      <c r="A498" s="2">
        <v>99120</v>
      </c>
      <c r="B498">
        <v>0.86460268419154018</v>
      </c>
      <c r="C498" s="15">
        <f t="shared" si="35"/>
        <v>0.96066964910171126</v>
      </c>
      <c r="D498" s="15">
        <f t="shared" si="36"/>
        <v>100</v>
      </c>
      <c r="E498" s="2">
        <f t="shared" si="37"/>
        <v>95.196651754491441</v>
      </c>
      <c r="F498" s="2">
        <v>5</v>
      </c>
      <c r="G498" s="2">
        <f t="shared" si="38"/>
        <v>0.19665175449144368</v>
      </c>
      <c r="H498" s="2">
        <f t="shared" si="39"/>
        <v>3.18653335522382</v>
      </c>
    </row>
    <row r="499" spans="1:8" x14ac:dyDescent="0.3">
      <c r="A499" s="2">
        <v>99320</v>
      </c>
      <c r="B499">
        <v>0.85539475862606285</v>
      </c>
      <c r="C499" s="15">
        <f t="shared" si="35"/>
        <v>0.95043862069562535</v>
      </c>
      <c r="D499" s="15">
        <f t="shared" si="36"/>
        <v>100</v>
      </c>
      <c r="E499" s="2">
        <f t="shared" si="37"/>
        <v>95.24780689652188</v>
      </c>
      <c r="F499" s="2">
        <v>5</v>
      </c>
      <c r="G499" s="2">
        <f t="shared" si="38"/>
        <v>0.24780689652187338</v>
      </c>
      <c r="H499" s="2">
        <f t="shared" si="39"/>
        <v>2.9558551946533891</v>
      </c>
    </row>
    <row r="500" spans="1:8" x14ac:dyDescent="0.3">
      <c r="A500" s="2">
        <v>99520</v>
      </c>
      <c r="B500">
        <v>0.86632342291400055</v>
      </c>
      <c r="C500" s="15">
        <f t="shared" si="35"/>
        <v>0.96258158101555613</v>
      </c>
      <c r="D500" s="15">
        <f t="shared" si="36"/>
        <v>100</v>
      </c>
      <c r="E500" s="2">
        <f t="shared" si="37"/>
        <v>95.187092094922221</v>
      </c>
      <c r="F500" s="2">
        <v>5</v>
      </c>
      <c r="G500" s="2">
        <f t="shared" si="38"/>
        <v>0.18709209492221923</v>
      </c>
      <c r="H500" s="2">
        <f t="shared" si="39"/>
        <v>3.2362663689563447</v>
      </c>
    </row>
    <row r="501" spans="1:8" x14ac:dyDescent="0.3">
      <c r="A501" s="2">
        <v>99720</v>
      </c>
      <c r="B501">
        <v>0.8249122584361257</v>
      </c>
      <c r="C501" s="15">
        <f t="shared" si="35"/>
        <v>0.91656917604013965</v>
      </c>
      <c r="D501" s="15">
        <f t="shared" si="36"/>
        <v>100</v>
      </c>
      <c r="E501" s="2">
        <f t="shared" si="37"/>
        <v>95.417154119799306</v>
      </c>
      <c r="F501" s="2">
        <v>5</v>
      </c>
      <c r="G501" s="2">
        <f t="shared" si="38"/>
        <v>0.41715411979930206</v>
      </c>
      <c r="H501" s="2">
        <f t="shared" si="39"/>
        <v>2.4368256349331472</v>
      </c>
    </row>
    <row r="502" spans="1:8" x14ac:dyDescent="0.3">
      <c r="A502" s="2">
        <v>99920</v>
      </c>
      <c r="B502">
        <v>0.86067814211397742</v>
      </c>
      <c r="C502" s="15">
        <f t="shared" si="35"/>
        <v>0.95630904679330819</v>
      </c>
      <c r="D502" s="15">
        <f t="shared" si="36"/>
        <v>100</v>
      </c>
      <c r="E502" s="2">
        <f t="shared" si="37"/>
        <v>95.21845476603346</v>
      </c>
      <c r="F502" s="2">
        <v>5</v>
      </c>
      <c r="G502" s="2">
        <f t="shared" si="38"/>
        <v>0.21845476603345926</v>
      </c>
      <c r="H502" s="2">
        <f t="shared" si="39"/>
        <v>3.0816178083607451</v>
      </c>
    </row>
    <row r="503" spans="1:8" x14ac:dyDescent="0.3">
      <c r="A503" s="2">
        <v>100120</v>
      </c>
      <c r="B503">
        <v>0.85514398120849477</v>
      </c>
      <c r="C503" s="15">
        <f t="shared" si="35"/>
        <v>0.95015997912054972</v>
      </c>
      <c r="D503" s="15">
        <f t="shared" si="36"/>
        <v>100</v>
      </c>
      <c r="E503" s="2">
        <f t="shared" si="37"/>
        <v>95.249200104397246</v>
      </c>
      <c r="F503" s="2">
        <v>5</v>
      </c>
      <c r="G503" s="2">
        <f t="shared" si="38"/>
        <v>0.24920010439725182</v>
      </c>
      <c r="H503" s="2">
        <f t="shared" si="39"/>
        <v>2.9502634157028047</v>
      </c>
    </row>
    <row r="504" spans="1:8" x14ac:dyDescent="0.3">
      <c r="A504" s="2">
        <v>100320</v>
      </c>
      <c r="B504">
        <v>0.83582122504851086</v>
      </c>
      <c r="C504" s="15">
        <f t="shared" si="35"/>
        <v>0.92869025005390093</v>
      </c>
      <c r="D504" s="15">
        <f t="shared" si="36"/>
        <v>100</v>
      </c>
      <c r="E504" s="2">
        <f t="shared" si="37"/>
        <v>95.356548749730493</v>
      </c>
      <c r="F504" s="2">
        <v>5</v>
      </c>
      <c r="G504" s="2">
        <f t="shared" si="38"/>
        <v>0.35654874973049555</v>
      </c>
      <c r="H504" s="2">
        <f t="shared" si="39"/>
        <v>2.5931750403952871</v>
      </c>
    </row>
    <row r="505" spans="1:8" x14ac:dyDescent="0.3">
      <c r="A505" s="2">
        <v>100520</v>
      </c>
      <c r="B505">
        <v>0.81463734202187199</v>
      </c>
      <c r="C505" s="15">
        <f t="shared" si="35"/>
        <v>0.90515260224652438</v>
      </c>
      <c r="D505" s="15">
        <f t="shared" si="36"/>
        <v>100</v>
      </c>
      <c r="E505" s="2">
        <f t="shared" si="37"/>
        <v>95.474236988767373</v>
      </c>
      <c r="F505" s="2">
        <v>5</v>
      </c>
      <c r="G505" s="2">
        <f t="shared" si="38"/>
        <v>0.47423698876737852</v>
      </c>
      <c r="H505" s="2">
        <f t="shared" si="39"/>
        <v>2.3091722737182425</v>
      </c>
    </row>
    <row r="506" spans="1:8" x14ac:dyDescent="0.3">
      <c r="A506" s="2">
        <v>100720</v>
      </c>
      <c r="B506">
        <v>0.86689491678177133</v>
      </c>
      <c r="C506" s="15">
        <f t="shared" si="35"/>
        <v>0.96321657420196816</v>
      </c>
      <c r="D506" s="15">
        <f t="shared" si="36"/>
        <v>100</v>
      </c>
      <c r="E506" s="2">
        <f t="shared" si="37"/>
        <v>95.18391712899016</v>
      </c>
      <c r="F506" s="2">
        <v>5</v>
      </c>
      <c r="G506" s="2">
        <f t="shared" si="38"/>
        <v>0.18391712899015911</v>
      </c>
      <c r="H506" s="2">
        <f t="shared" si="39"/>
        <v>3.2533487250014561</v>
      </c>
    </row>
    <row r="507" spans="1:8" x14ac:dyDescent="0.3">
      <c r="A507" s="2">
        <v>100920</v>
      </c>
      <c r="B507">
        <v>0.84181593770990293</v>
      </c>
      <c r="C507" s="15">
        <f t="shared" si="35"/>
        <v>0.93535104189989215</v>
      </c>
      <c r="D507" s="15">
        <f t="shared" si="36"/>
        <v>100</v>
      </c>
      <c r="E507" s="2">
        <f t="shared" si="37"/>
        <v>95.323244790500539</v>
      </c>
      <c r="F507" s="2">
        <v>5</v>
      </c>
      <c r="G507" s="2">
        <f t="shared" si="38"/>
        <v>0.32324479050053956</v>
      </c>
      <c r="H507" s="2">
        <f t="shared" si="39"/>
        <v>2.6908867965897882</v>
      </c>
    </row>
    <row r="508" spans="1:8" x14ac:dyDescent="0.3">
      <c r="A508" s="2">
        <v>101120</v>
      </c>
      <c r="B508">
        <v>0.86572128591580655</v>
      </c>
      <c r="C508" s="15">
        <f t="shared" si="35"/>
        <v>0.96191253990645165</v>
      </c>
      <c r="D508" s="15">
        <f t="shared" si="36"/>
        <v>100</v>
      </c>
      <c r="E508" s="2">
        <f t="shared" si="37"/>
        <v>95.190437300467735</v>
      </c>
      <c r="F508" s="2">
        <v>5</v>
      </c>
      <c r="G508" s="2">
        <f t="shared" si="38"/>
        <v>0.19043730046774154</v>
      </c>
      <c r="H508" s="2">
        <f t="shared" si="39"/>
        <v>3.21857948466748</v>
      </c>
    </row>
    <row r="509" spans="1:8" x14ac:dyDescent="0.3">
      <c r="A509" s="2">
        <v>101320</v>
      </c>
      <c r="B509">
        <v>0.85416625097272381</v>
      </c>
      <c r="C509" s="15">
        <f t="shared" si="35"/>
        <v>0.94907361219191533</v>
      </c>
      <c r="D509" s="15">
        <f t="shared" si="36"/>
        <v>100</v>
      </c>
      <c r="E509" s="2">
        <f t="shared" si="37"/>
        <v>95.254631939040422</v>
      </c>
      <c r="F509" s="2">
        <v>5</v>
      </c>
      <c r="G509" s="2">
        <f t="shared" si="38"/>
        <v>0.25463193904042303</v>
      </c>
      <c r="H509" s="2">
        <f t="shared" si="39"/>
        <v>2.9287575213585169</v>
      </c>
    </row>
    <row r="510" spans="1:8" x14ac:dyDescent="0.3">
      <c r="A510" s="2">
        <v>101520</v>
      </c>
      <c r="B510">
        <v>0.87688496578894348</v>
      </c>
      <c r="C510" s="15">
        <f t="shared" si="35"/>
        <v>0.97431662865438162</v>
      </c>
      <c r="D510" s="15">
        <f t="shared" si="36"/>
        <v>100</v>
      </c>
      <c r="E510" s="2">
        <f t="shared" si="37"/>
        <v>95.128416856728094</v>
      </c>
      <c r="F510" s="2">
        <v>5</v>
      </c>
      <c r="G510" s="2">
        <f t="shared" si="38"/>
        <v>0.12841685672809167</v>
      </c>
      <c r="H510" s="2">
        <f t="shared" si="39"/>
        <v>3.6119690750470563</v>
      </c>
    </row>
    <row r="511" spans="1:8" x14ac:dyDescent="0.3">
      <c r="A511" s="2">
        <v>101720</v>
      </c>
      <c r="B511">
        <v>0.84303558106381249</v>
      </c>
      <c r="C511" s="15">
        <f t="shared" si="35"/>
        <v>0.93670620118201386</v>
      </c>
      <c r="D511" s="15">
        <f t="shared" si="36"/>
        <v>100</v>
      </c>
      <c r="E511" s="2">
        <f t="shared" si="37"/>
        <v>95.316468994089931</v>
      </c>
      <c r="F511" s="2">
        <v>5</v>
      </c>
      <c r="G511" s="2">
        <f t="shared" si="38"/>
        <v>0.31646899408993079</v>
      </c>
      <c r="H511" s="2">
        <f t="shared" si="39"/>
        <v>2.7120003414434559</v>
      </c>
    </row>
    <row r="512" spans="1:8" x14ac:dyDescent="0.3">
      <c r="A512" s="2">
        <v>101920</v>
      </c>
      <c r="B512">
        <v>0.85804882075586231</v>
      </c>
      <c r="C512" s="15">
        <f t="shared" si="35"/>
        <v>0.9533875786176248</v>
      </c>
      <c r="D512" s="15">
        <f t="shared" si="36"/>
        <v>100</v>
      </c>
      <c r="E512" s="2">
        <f t="shared" si="37"/>
        <v>95.233062106911873</v>
      </c>
      <c r="F512" s="2">
        <v>5</v>
      </c>
      <c r="G512" s="2">
        <f t="shared" si="38"/>
        <v>0.23306210691187612</v>
      </c>
      <c r="H512" s="2">
        <f t="shared" si="39"/>
        <v>3.0170452066563378</v>
      </c>
    </row>
    <row r="513" spans="1:8" x14ac:dyDescent="0.3">
      <c r="A513" s="2">
        <v>102120</v>
      </c>
      <c r="B513">
        <v>0.86475344059703874</v>
      </c>
      <c r="C513" s="15">
        <f t="shared" si="35"/>
        <v>0.96083715621893195</v>
      </c>
      <c r="D513" s="15">
        <f t="shared" si="36"/>
        <v>100</v>
      </c>
      <c r="E513" s="2">
        <f t="shared" si="37"/>
        <v>95.19581421890534</v>
      </c>
      <c r="F513" s="2">
        <v>5</v>
      </c>
      <c r="G513" s="2">
        <f t="shared" si="38"/>
        <v>0.19581421890534045</v>
      </c>
      <c r="H513" s="2">
        <f t="shared" si="39"/>
        <v>3.1907926309733048</v>
      </c>
    </row>
    <row r="514" spans="1:8" x14ac:dyDescent="0.3">
      <c r="A514" s="2">
        <v>102320</v>
      </c>
      <c r="B514">
        <v>0.84605280115793746</v>
      </c>
      <c r="C514" s="15">
        <f t="shared" si="35"/>
        <v>0.94005866795326387</v>
      </c>
      <c r="D514" s="15">
        <f t="shared" si="36"/>
        <v>100</v>
      </c>
      <c r="E514" s="2">
        <f t="shared" si="37"/>
        <v>95.299706660233682</v>
      </c>
      <c r="F514" s="2">
        <v>5</v>
      </c>
      <c r="G514" s="2">
        <f t="shared" si="38"/>
        <v>0.29970666023368064</v>
      </c>
      <c r="H514" s="2">
        <f t="shared" si="39"/>
        <v>2.7662455409391344</v>
      </c>
    </row>
    <row r="515" spans="1:8" x14ac:dyDescent="0.3">
      <c r="A515" s="2">
        <v>102520</v>
      </c>
      <c r="B515">
        <v>0.84562643044224062</v>
      </c>
      <c r="C515" s="15">
        <f t="shared" ref="C515:C578" si="40">B515/$J$27</f>
        <v>0.93958492271360061</v>
      </c>
      <c r="D515" s="15">
        <f t="shared" ref="D515:D578" si="41">$J$28</f>
        <v>100</v>
      </c>
      <c r="E515" s="2">
        <f t="shared" si="37"/>
        <v>95.302075386431994</v>
      </c>
      <c r="F515" s="2">
        <v>5</v>
      </c>
      <c r="G515" s="2">
        <f t="shared" si="38"/>
        <v>0.30207538643199694</v>
      </c>
      <c r="H515" s="2">
        <f t="shared" si="39"/>
        <v>2.7583979830823968</v>
      </c>
    </row>
    <row r="516" spans="1:8" x14ac:dyDescent="0.3">
      <c r="A516" s="2">
        <v>102720</v>
      </c>
      <c r="B516">
        <v>0.86349237677011903</v>
      </c>
      <c r="C516" s="15">
        <f t="shared" si="40"/>
        <v>0.95943597418902116</v>
      </c>
      <c r="D516" s="15">
        <f t="shared" si="41"/>
        <v>100</v>
      </c>
      <c r="E516" s="2">
        <f t="shared" ref="E516:E579" si="42">D516-(F516*C516)</f>
        <v>95.202820129054899</v>
      </c>
      <c r="F516" s="2">
        <v>5</v>
      </c>
      <c r="G516" s="2">
        <f t="shared" ref="G516:G579" si="43">F516-(F516*C516)</f>
        <v>0.20282012905489388</v>
      </c>
      <c r="H516" s="2">
        <f t="shared" ref="H516:H579" si="44">LN((F516*E516)/(D516*G516))</f>
        <v>3.1557130475048147</v>
      </c>
    </row>
    <row r="517" spans="1:8" x14ac:dyDescent="0.3">
      <c r="A517" s="2">
        <v>102920</v>
      </c>
      <c r="B517">
        <v>0.85842436642188202</v>
      </c>
      <c r="C517" s="15">
        <f t="shared" si="40"/>
        <v>0.95380485157986894</v>
      </c>
      <c r="D517" s="15">
        <f t="shared" si="41"/>
        <v>100</v>
      </c>
      <c r="E517" s="2">
        <f t="shared" si="42"/>
        <v>95.230975742100654</v>
      </c>
      <c r="F517" s="2">
        <v>5</v>
      </c>
      <c r="G517" s="2">
        <f t="shared" si="43"/>
        <v>0.23097574210065552</v>
      </c>
      <c r="H517" s="2">
        <f t="shared" si="44"/>
        <v>3.0260155772882751</v>
      </c>
    </row>
    <row r="518" spans="1:8" x14ac:dyDescent="0.3">
      <c r="A518" s="2">
        <v>103120</v>
      </c>
      <c r="B518">
        <v>0.8695158915950677</v>
      </c>
      <c r="C518" s="15">
        <f t="shared" si="40"/>
        <v>0.96612876843896411</v>
      </c>
      <c r="D518" s="15">
        <f t="shared" si="41"/>
        <v>100</v>
      </c>
      <c r="E518" s="2">
        <f t="shared" si="42"/>
        <v>95.169356157805183</v>
      </c>
      <c r="F518" s="2">
        <v>5</v>
      </c>
      <c r="G518" s="2">
        <f t="shared" si="43"/>
        <v>0.16935615780517921</v>
      </c>
      <c r="H518" s="2">
        <f t="shared" si="44"/>
        <v>3.3356770662943074</v>
      </c>
    </row>
    <row r="519" spans="1:8" x14ac:dyDescent="0.3">
      <c r="A519" s="2">
        <v>103320</v>
      </c>
      <c r="B519">
        <v>0.88114678001314806</v>
      </c>
      <c r="C519" s="15">
        <f t="shared" si="40"/>
        <v>0.97905197779238673</v>
      </c>
      <c r="D519" s="15">
        <f t="shared" si="41"/>
        <v>100</v>
      </c>
      <c r="E519" s="2">
        <f t="shared" si="42"/>
        <v>95.104740111038069</v>
      </c>
      <c r="F519" s="2">
        <v>5</v>
      </c>
      <c r="G519" s="2">
        <f t="shared" si="43"/>
        <v>0.10474011103806635</v>
      </c>
      <c r="H519" s="2">
        <f t="shared" si="44"/>
        <v>3.8155196681949755</v>
      </c>
    </row>
    <row r="520" spans="1:8" x14ac:dyDescent="0.3">
      <c r="A520" s="2">
        <v>103520</v>
      </c>
      <c r="B520">
        <v>0.86764330083346441</v>
      </c>
      <c r="C520" s="15">
        <f t="shared" si="40"/>
        <v>0.96404811203718266</v>
      </c>
      <c r="D520" s="15">
        <f t="shared" si="41"/>
        <v>100</v>
      </c>
      <c r="E520" s="2">
        <f t="shared" si="42"/>
        <v>95.179759439814092</v>
      </c>
      <c r="F520" s="2">
        <v>5</v>
      </c>
      <c r="G520" s="2">
        <f t="shared" si="43"/>
        <v>0.17975943981408626</v>
      </c>
      <c r="H520" s="2">
        <f t="shared" si="44"/>
        <v>3.2761708021210487</v>
      </c>
    </row>
    <row r="521" spans="1:8" x14ac:dyDescent="0.3">
      <c r="A521" s="2">
        <v>103720</v>
      </c>
      <c r="B521">
        <v>0.87057633468623163</v>
      </c>
      <c r="C521" s="15">
        <f t="shared" si="40"/>
        <v>0.96730703854025735</v>
      </c>
      <c r="D521" s="15">
        <f t="shared" si="41"/>
        <v>100</v>
      </c>
      <c r="E521" s="2">
        <f t="shared" si="42"/>
        <v>95.163464807298709</v>
      </c>
      <c r="F521" s="2">
        <v>5</v>
      </c>
      <c r="G521" s="2">
        <f t="shared" si="43"/>
        <v>0.16346480729871349</v>
      </c>
      <c r="H521" s="2">
        <f t="shared" si="44"/>
        <v>3.3710213792440116</v>
      </c>
    </row>
    <row r="522" spans="1:8" x14ac:dyDescent="0.3">
      <c r="A522" s="2">
        <v>103920</v>
      </c>
      <c r="B522">
        <v>0.85880517295351377</v>
      </c>
      <c r="C522" s="15">
        <f t="shared" si="40"/>
        <v>0.95422796994834858</v>
      </c>
      <c r="D522" s="15">
        <f t="shared" si="41"/>
        <v>100</v>
      </c>
      <c r="E522" s="2">
        <f t="shared" si="42"/>
        <v>95.228860150258257</v>
      </c>
      <c r="F522" s="2">
        <v>5</v>
      </c>
      <c r="G522" s="2">
        <f t="shared" si="43"/>
        <v>0.22886015025825746</v>
      </c>
      <c r="H522" s="2">
        <f t="shared" si="44"/>
        <v>3.0351949346824418</v>
      </c>
    </row>
    <row r="523" spans="1:8" x14ac:dyDescent="0.3">
      <c r="A523" s="2">
        <v>104120</v>
      </c>
      <c r="B523">
        <v>0.87519064689987303</v>
      </c>
      <c r="C523" s="15">
        <f t="shared" si="40"/>
        <v>0.97243405211097</v>
      </c>
      <c r="D523" s="15">
        <f t="shared" si="41"/>
        <v>100</v>
      </c>
      <c r="E523" s="2">
        <f t="shared" si="42"/>
        <v>95.137829739445152</v>
      </c>
      <c r="F523" s="2">
        <v>5</v>
      </c>
      <c r="G523" s="2">
        <f t="shared" si="43"/>
        <v>0.13782973944515042</v>
      </c>
      <c r="H523" s="2">
        <f t="shared" si="44"/>
        <v>3.5413305336435292</v>
      </c>
    </row>
    <row r="524" spans="1:8" x14ac:dyDescent="0.3">
      <c r="A524" s="2">
        <v>104320</v>
      </c>
      <c r="B524">
        <v>0.87639566361855814</v>
      </c>
      <c r="C524" s="15">
        <f t="shared" si="40"/>
        <v>0.97377295957617571</v>
      </c>
      <c r="D524" s="15">
        <f t="shared" si="41"/>
        <v>100</v>
      </c>
      <c r="E524" s="2">
        <f t="shared" si="42"/>
        <v>95.131135202119125</v>
      </c>
      <c r="F524" s="2">
        <v>5</v>
      </c>
      <c r="G524" s="2">
        <f t="shared" si="43"/>
        <v>0.13113520211912189</v>
      </c>
      <c r="H524" s="2">
        <f t="shared" si="44"/>
        <v>3.5910504475209031</v>
      </c>
    </row>
    <row r="525" spans="1:8" x14ac:dyDescent="0.3">
      <c r="A525" s="2">
        <v>104520</v>
      </c>
      <c r="B525">
        <v>0.89279531848732285</v>
      </c>
      <c r="C525" s="15">
        <f t="shared" si="40"/>
        <v>0.99199479831924764</v>
      </c>
      <c r="D525" s="15">
        <f t="shared" si="41"/>
        <v>100</v>
      </c>
      <c r="E525" s="2">
        <f t="shared" si="42"/>
        <v>95.040026008403757</v>
      </c>
      <c r="F525" s="2">
        <v>5</v>
      </c>
      <c r="G525" s="2">
        <f t="shared" si="43"/>
        <v>4.0026008403762248E-2</v>
      </c>
      <c r="H525" s="2">
        <f t="shared" si="44"/>
        <v>4.7767916817868956</v>
      </c>
    </row>
    <row r="526" spans="1:8" x14ac:dyDescent="0.3">
      <c r="A526" s="2">
        <v>104720</v>
      </c>
      <c r="B526">
        <v>0.87594457323871378</v>
      </c>
      <c r="C526" s="15">
        <f t="shared" si="40"/>
        <v>0.97327174804301531</v>
      </c>
      <c r="D526" s="15">
        <f t="shared" si="41"/>
        <v>100</v>
      </c>
      <c r="E526" s="2">
        <f t="shared" si="42"/>
        <v>95.133641259784923</v>
      </c>
      <c r="F526" s="2">
        <v>5</v>
      </c>
      <c r="G526" s="2">
        <f t="shared" si="43"/>
        <v>0.13364125978492325</v>
      </c>
      <c r="H526" s="2">
        <f t="shared" si="44"/>
        <v>3.5721466144361163</v>
      </c>
    </row>
    <row r="527" spans="1:8" x14ac:dyDescent="0.3">
      <c r="A527" s="2">
        <v>104920</v>
      </c>
      <c r="B527">
        <v>0.85604166018518313</v>
      </c>
      <c r="C527" s="15">
        <f t="shared" si="40"/>
        <v>0.95115740020575901</v>
      </c>
      <c r="D527" s="15">
        <f t="shared" si="41"/>
        <v>100</v>
      </c>
      <c r="E527" s="2">
        <f t="shared" si="42"/>
        <v>95.244212998971207</v>
      </c>
      <c r="F527" s="2">
        <v>5</v>
      </c>
      <c r="G527" s="2">
        <f t="shared" si="43"/>
        <v>0.24421299897120541</v>
      </c>
      <c r="H527" s="2">
        <f t="shared" si="44"/>
        <v>2.9704264705727179</v>
      </c>
    </row>
    <row r="528" spans="1:8" x14ac:dyDescent="0.3">
      <c r="A528" s="2">
        <v>105120</v>
      </c>
      <c r="B528">
        <v>0.87577001002803745</v>
      </c>
      <c r="C528" s="15">
        <f t="shared" si="40"/>
        <v>0.9730777889200416</v>
      </c>
      <c r="D528" s="15">
        <f t="shared" si="41"/>
        <v>100</v>
      </c>
      <c r="E528" s="2">
        <f t="shared" si="42"/>
        <v>95.134611055399787</v>
      </c>
      <c r="F528" s="2">
        <v>5</v>
      </c>
      <c r="G528" s="2">
        <f t="shared" si="43"/>
        <v>0.1346110553997919</v>
      </c>
      <c r="H528" s="2">
        <f t="shared" si="44"/>
        <v>3.5649263035165957</v>
      </c>
    </row>
    <row r="529" spans="1:8" x14ac:dyDescent="0.3">
      <c r="A529" s="2">
        <v>105320</v>
      </c>
      <c r="B529">
        <v>0.87093612798534381</v>
      </c>
      <c r="C529" s="15">
        <f t="shared" si="40"/>
        <v>0.96770680887260419</v>
      </c>
      <c r="D529" s="15">
        <f t="shared" si="41"/>
        <v>100</v>
      </c>
      <c r="E529" s="2">
        <f t="shared" si="42"/>
        <v>95.161465955636984</v>
      </c>
      <c r="F529" s="2">
        <v>5</v>
      </c>
      <c r="G529" s="2">
        <f t="shared" si="43"/>
        <v>0.16146595563697907</v>
      </c>
      <c r="H529" s="2">
        <f t="shared" si="44"/>
        <v>3.3833037764790315</v>
      </c>
    </row>
    <row r="530" spans="1:8" x14ac:dyDescent="0.3">
      <c r="A530" s="2">
        <v>105520</v>
      </c>
      <c r="B530">
        <v>0.90985726145658019</v>
      </c>
      <c r="C530" s="15">
        <f t="shared" si="40"/>
        <v>1.0109525127295336</v>
      </c>
      <c r="D530" s="15">
        <f t="shared" si="41"/>
        <v>100</v>
      </c>
      <c r="E530" s="2">
        <f t="shared" si="42"/>
        <v>94.945237436352329</v>
      </c>
      <c r="F530" s="2">
        <v>5</v>
      </c>
      <c r="G530" s="2">
        <f t="shared" si="43"/>
        <v>-5.4762563647667406E-2</v>
      </c>
      <c r="H530" s="2" t="e">
        <f t="shared" si="44"/>
        <v>#NUM!</v>
      </c>
    </row>
    <row r="531" spans="1:8" x14ac:dyDescent="0.3">
      <c r="A531" s="2">
        <v>105720</v>
      </c>
      <c r="B531">
        <v>0.86396931984659908</v>
      </c>
      <c r="C531" s="15">
        <f t="shared" si="40"/>
        <v>0.95996591094066563</v>
      </c>
      <c r="D531" s="15">
        <f t="shared" si="41"/>
        <v>100</v>
      </c>
      <c r="E531" s="2">
        <f t="shared" si="42"/>
        <v>95.200170445296678</v>
      </c>
      <c r="F531" s="2">
        <v>5</v>
      </c>
      <c r="G531" s="2">
        <f t="shared" si="43"/>
        <v>0.2001704452966715</v>
      </c>
      <c r="H531" s="2">
        <f t="shared" si="44"/>
        <v>3.1688355075230406</v>
      </c>
    </row>
    <row r="532" spans="1:8" x14ac:dyDescent="0.3">
      <c r="A532" s="2">
        <v>105920</v>
      </c>
      <c r="B532">
        <v>0.87846722199267002</v>
      </c>
      <c r="C532" s="15">
        <f t="shared" si="40"/>
        <v>0.97607469110296663</v>
      </c>
      <c r="D532" s="15">
        <f t="shared" si="41"/>
        <v>100</v>
      </c>
      <c r="E532" s="2">
        <f t="shared" si="42"/>
        <v>95.119626544485172</v>
      </c>
      <c r="F532" s="2">
        <v>5</v>
      </c>
      <c r="G532" s="2">
        <f t="shared" si="43"/>
        <v>0.11962654448516652</v>
      </c>
      <c r="H532" s="2">
        <f t="shared" si="44"/>
        <v>3.6827835709050869</v>
      </c>
    </row>
    <row r="533" spans="1:8" x14ac:dyDescent="0.3">
      <c r="A533" s="2">
        <v>106120</v>
      </c>
      <c r="B533">
        <v>0.87575703773845448</v>
      </c>
      <c r="C533" s="15">
        <f t="shared" si="40"/>
        <v>0.97306337526494935</v>
      </c>
      <c r="D533" s="15">
        <f t="shared" si="41"/>
        <v>100</v>
      </c>
      <c r="E533" s="2">
        <f t="shared" si="42"/>
        <v>95.134683123675259</v>
      </c>
      <c r="F533" s="2">
        <v>5</v>
      </c>
      <c r="G533" s="2">
        <f t="shared" si="43"/>
        <v>0.13468312367525304</v>
      </c>
      <c r="H533" s="2">
        <f t="shared" si="44"/>
        <v>3.5643918227720941</v>
      </c>
    </row>
    <row r="534" spans="1:8" x14ac:dyDescent="0.3">
      <c r="A534" s="2">
        <v>106320</v>
      </c>
      <c r="B534">
        <v>0.87272988335016732</v>
      </c>
      <c r="C534" s="15">
        <f t="shared" si="40"/>
        <v>0.96969987038907479</v>
      </c>
      <c r="D534" s="15">
        <f t="shared" si="41"/>
        <v>100</v>
      </c>
      <c r="E534" s="2">
        <f t="shared" si="42"/>
        <v>95.151500648054622</v>
      </c>
      <c r="F534" s="2">
        <v>5</v>
      </c>
      <c r="G534" s="2">
        <f t="shared" si="43"/>
        <v>0.15150064805462637</v>
      </c>
      <c r="H534" s="2">
        <f t="shared" si="44"/>
        <v>3.4469034679104817</v>
      </c>
    </row>
    <row r="535" spans="1:8" x14ac:dyDescent="0.3">
      <c r="A535" s="2">
        <v>106520</v>
      </c>
      <c r="B535">
        <v>0.85647120030444779</v>
      </c>
      <c r="C535" s="15">
        <f t="shared" si="40"/>
        <v>0.95163466700494193</v>
      </c>
      <c r="D535" s="15">
        <f t="shared" si="41"/>
        <v>100</v>
      </c>
      <c r="E535" s="2">
        <f t="shared" si="42"/>
        <v>95.241826664975292</v>
      </c>
      <c r="F535" s="2">
        <v>5</v>
      </c>
      <c r="G535" s="2">
        <f t="shared" si="43"/>
        <v>0.24182666497529048</v>
      </c>
      <c r="H535" s="2">
        <f t="shared" si="44"/>
        <v>2.9802209973745852</v>
      </c>
    </row>
    <row r="536" spans="1:8" x14ac:dyDescent="0.3">
      <c r="A536" s="2">
        <v>106720</v>
      </c>
      <c r="B536">
        <v>0.87281466837229138</v>
      </c>
      <c r="C536" s="15">
        <f t="shared" si="40"/>
        <v>0.96979407596921263</v>
      </c>
      <c r="D536" s="15">
        <f t="shared" si="41"/>
        <v>100</v>
      </c>
      <c r="E536" s="2">
        <f t="shared" si="42"/>
        <v>95.151029620153935</v>
      </c>
      <c r="F536" s="2">
        <v>5</v>
      </c>
      <c r="G536" s="2">
        <f t="shared" si="43"/>
        <v>0.15102962015393651</v>
      </c>
      <c r="H536" s="2">
        <f t="shared" si="44"/>
        <v>3.450012442594899</v>
      </c>
    </row>
    <row r="537" spans="1:8" x14ac:dyDescent="0.3">
      <c r="A537" s="2">
        <v>106920</v>
      </c>
      <c r="B537">
        <v>0.85494544451884824</v>
      </c>
      <c r="C537" s="15">
        <f t="shared" si="40"/>
        <v>0.94993938279872026</v>
      </c>
      <c r="D537" s="15">
        <f t="shared" si="41"/>
        <v>100</v>
      </c>
      <c r="E537" s="2">
        <f t="shared" si="42"/>
        <v>95.250303086006397</v>
      </c>
      <c r="F537" s="2">
        <v>5</v>
      </c>
      <c r="G537" s="2">
        <f t="shared" si="43"/>
        <v>0.25030308600639906</v>
      </c>
      <c r="H537" s="2">
        <f t="shared" si="44"/>
        <v>2.9458586738429666</v>
      </c>
    </row>
    <row r="538" spans="1:8" x14ac:dyDescent="0.3">
      <c r="A538" s="2">
        <v>107120</v>
      </c>
      <c r="B538">
        <v>0.88175681478555101</v>
      </c>
      <c r="C538" s="15">
        <f t="shared" si="40"/>
        <v>0.97972979420616779</v>
      </c>
      <c r="D538" s="15">
        <f t="shared" si="41"/>
        <v>100</v>
      </c>
      <c r="E538" s="2">
        <f t="shared" si="42"/>
        <v>95.101351028969162</v>
      </c>
      <c r="F538" s="2">
        <v>5</v>
      </c>
      <c r="G538" s="2">
        <f t="shared" si="43"/>
        <v>0.10135102896916059</v>
      </c>
      <c r="H538" s="2">
        <f t="shared" si="44"/>
        <v>3.848376155804484</v>
      </c>
    </row>
    <row r="539" spans="1:8" x14ac:dyDescent="0.3">
      <c r="A539" s="2">
        <v>107320</v>
      </c>
      <c r="B539">
        <v>0.89525461217513691</v>
      </c>
      <c r="C539" s="15">
        <f t="shared" si="40"/>
        <v>0.99472734686126318</v>
      </c>
      <c r="D539" s="15">
        <f t="shared" si="41"/>
        <v>100</v>
      </c>
      <c r="E539" s="2">
        <f t="shared" si="42"/>
        <v>95.026363265693689</v>
      </c>
      <c r="F539" s="2">
        <v>5</v>
      </c>
      <c r="G539" s="2">
        <f t="shared" si="43"/>
        <v>2.6363265693683857E-2</v>
      </c>
      <c r="H539" s="2">
        <f t="shared" si="44"/>
        <v>5.194205776401823</v>
      </c>
    </row>
    <row r="540" spans="1:8" x14ac:dyDescent="0.3">
      <c r="A540" s="2">
        <v>107520</v>
      </c>
      <c r="B540">
        <v>0.88308598396942095</v>
      </c>
      <c r="C540" s="15">
        <f t="shared" si="40"/>
        <v>0.98120664885491216</v>
      </c>
      <c r="D540" s="15">
        <f t="shared" si="41"/>
        <v>100</v>
      </c>
      <c r="E540" s="2">
        <f t="shared" si="42"/>
        <v>95.093966755725432</v>
      </c>
      <c r="F540" s="2">
        <v>5</v>
      </c>
      <c r="G540" s="2">
        <f t="shared" si="43"/>
        <v>9.3966755725439555E-2</v>
      </c>
      <c r="H540" s="2">
        <f t="shared" si="44"/>
        <v>3.9239474746912593</v>
      </c>
    </row>
    <row r="541" spans="1:8" x14ac:dyDescent="0.3">
      <c r="A541" s="2">
        <v>107720</v>
      </c>
      <c r="B541">
        <v>0.85907734566437433</v>
      </c>
      <c r="C541" s="15">
        <f t="shared" si="40"/>
        <v>0.95453038407152702</v>
      </c>
      <c r="D541" s="15">
        <f t="shared" si="41"/>
        <v>100</v>
      </c>
      <c r="E541" s="2">
        <f t="shared" si="42"/>
        <v>95.227348079642368</v>
      </c>
      <c r="F541" s="2">
        <v>5</v>
      </c>
      <c r="G541" s="2">
        <f t="shared" si="43"/>
        <v>0.22734807964236481</v>
      </c>
      <c r="H541" s="2">
        <f t="shared" si="44"/>
        <v>3.0418079421819262</v>
      </c>
    </row>
    <row r="542" spans="1:8" x14ac:dyDescent="0.3">
      <c r="A542" s="2">
        <v>107920</v>
      </c>
      <c r="B542">
        <v>0.85525452960124138</v>
      </c>
      <c r="C542" s="15">
        <f t="shared" si="40"/>
        <v>0.95028281066804599</v>
      </c>
      <c r="D542" s="15">
        <f t="shared" si="41"/>
        <v>100</v>
      </c>
      <c r="E542" s="2">
        <f t="shared" si="42"/>
        <v>95.248585946659773</v>
      </c>
      <c r="F542" s="2">
        <v>5</v>
      </c>
      <c r="G542" s="2">
        <f t="shared" si="43"/>
        <v>0.24858594665977041</v>
      </c>
      <c r="H542" s="2">
        <f t="shared" si="44"/>
        <v>2.9527245260701824</v>
      </c>
    </row>
    <row r="543" spans="1:8" x14ac:dyDescent="0.3">
      <c r="A543" s="2">
        <v>108120</v>
      </c>
      <c r="B543">
        <v>0.88467495573817134</v>
      </c>
      <c r="C543" s="15">
        <f t="shared" si="40"/>
        <v>0.98297217304241258</v>
      </c>
      <c r="D543" s="15">
        <f t="shared" si="41"/>
        <v>100</v>
      </c>
      <c r="E543" s="2">
        <f t="shared" si="42"/>
        <v>95.085139134787937</v>
      </c>
      <c r="F543" s="2">
        <v>5</v>
      </c>
      <c r="G543" s="2">
        <f t="shared" si="43"/>
        <v>8.513913478793711E-2</v>
      </c>
      <c r="H543" s="2">
        <f t="shared" si="44"/>
        <v>4.0225088989780788</v>
      </c>
    </row>
    <row r="544" spans="1:8" x14ac:dyDescent="0.3">
      <c r="A544" s="2">
        <v>108320</v>
      </c>
      <c r="B544">
        <v>0.87646658162949387</v>
      </c>
      <c r="C544" s="15">
        <f t="shared" si="40"/>
        <v>0.9738517573661043</v>
      </c>
      <c r="D544" s="15">
        <f t="shared" si="41"/>
        <v>100</v>
      </c>
      <c r="E544" s="2">
        <f t="shared" si="42"/>
        <v>95.130741213169472</v>
      </c>
      <c r="F544" s="2">
        <v>5</v>
      </c>
      <c r="G544" s="2">
        <f t="shared" si="43"/>
        <v>0.13074121316947895</v>
      </c>
      <c r="H544" s="2">
        <f t="shared" si="44"/>
        <v>3.5940552768037963</v>
      </c>
    </row>
    <row r="545" spans="1:8" x14ac:dyDescent="0.3">
      <c r="A545" s="2">
        <v>108520</v>
      </c>
      <c r="B545">
        <v>0.85742214228460834</v>
      </c>
      <c r="C545" s="15">
        <f t="shared" si="40"/>
        <v>0.95269126920512037</v>
      </c>
      <c r="D545" s="15">
        <f t="shared" si="41"/>
        <v>100</v>
      </c>
      <c r="E545" s="2">
        <f t="shared" si="42"/>
        <v>95.236543653974394</v>
      </c>
      <c r="F545" s="2">
        <v>5</v>
      </c>
      <c r="G545" s="2">
        <f t="shared" si="43"/>
        <v>0.23654365397439836</v>
      </c>
      <c r="H545" s="2">
        <f t="shared" si="44"/>
        <v>3.0022539611809971</v>
      </c>
    </row>
    <row r="546" spans="1:8" x14ac:dyDescent="0.3">
      <c r="A546" s="2">
        <v>108720</v>
      </c>
      <c r="B546">
        <v>0.88786911108001165</v>
      </c>
      <c r="C546" s="15">
        <f t="shared" si="40"/>
        <v>0.98652123453334628</v>
      </c>
      <c r="D546" s="15">
        <f t="shared" si="41"/>
        <v>100</v>
      </c>
      <c r="E546" s="2">
        <f t="shared" si="42"/>
        <v>95.067393827333262</v>
      </c>
      <c r="F546" s="2">
        <v>5</v>
      </c>
      <c r="G546" s="2">
        <f t="shared" si="43"/>
        <v>6.7393827333268597E-2</v>
      </c>
      <c r="H546" s="2">
        <f t="shared" si="44"/>
        <v>4.2560556230941771</v>
      </c>
    </row>
    <row r="547" spans="1:8" x14ac:dyDescent="0.3">
      <c r="A547" s="2">
        <v>108920</v>
      </c>
      <c r="B547">
        <v>0.87574518003145063</v>
      </c>
      <c r="C547" s="15">
        <f t="shared" si="40"/>
        <v>0.97305020003494513</v>
      </c>
      <c r="D547" s="15">
        <f t="shared" si="41"/>
        <v>100</v>
      </c>
      <c r="E547" s="2">
        <f t="shared" si="42"/>
        <v>95.134748999825277</v>
      </c>
      <c r="F547" s="2">
        <v>5</v>
      </c>
      <c r="G547" s="2">
        <f t="shared" si="43"/>
        <v>0.13474899982527422</v>
      </c>
      <c r="H547" s="2">
        <f t="shared" si="44"/>
        <v>3.5639035152445571</v>
      </c>
    </row>
    <row r="548" spans="1:8" x14ac:dyDescent="0.3">
      <c r="A548" s="2">
        <v>109120</v>
      </c>
      <c r="B548">
        <v>0.85495999825288094</v>
      </c>
      <c r="C548" s="15">
        <f t="shared" si="40"/>
        <v>0.94995555361431216</v>
      </c>
      <c r="D548" s="15">
        <f t="shared" si="41"/>
        <v>100</v>
      </c>
      <c r="E548" s="2">
        <f t="shared" si="42"/>
        <v>95.250222231928433</v>
      </c>
      <c r="F548" s="2">
        <v>5</v>
      </c>
      <c r="G548" s="2">
        <f t="shared" si="43"/>
        <v>0.25022223192843907</v>
      </c>
      <c r="H548" s="2">
        <f t="shared" si="44"/>
        <v>2.9461809018620926</v>
      </c>
    </row>
    <row r="549" spans="1:8" x14ac:dyDescent="0.3">
      <c r="A549" s="2">
        <v>109320</v>
      </c>
      <c r="B549">
        <v>0.89228567775690637</v>
      </c>
      <c r="C549" s="15">
        <f t="shared" si="40"/>
        <v>0.99142853084100702</v>
      </c>
      <c r="D549" s="15">
        <f t="shared" si="41"/>
        <v>100</v>
      </c>
      <c r="E549" s="2">
        <f t="shared" si="42"/>
        <v>95.042857345794971</v>
      </c>
      <c r="F549" s="2">
        <v>5</v>
      </c>
      <c r="G549" s="2">
        <f t="shared" si="43"/>
        <v>4.2857345794964807E-2</v>
      </c>
      <c r="H549" s="2">
        <f t="shared" si="44"/>
        <v>4.7084738644503767</v>
      </c>
    </row>
    <row r="550" spans="1:8" x14ac:dyDescent="0.3">
      <c r="A550" s="2">
        <v>109520</v>
      </c>
      <c r="B550">
        <v>0.86717778801341183</v>
      </c>
      <c r="C550" s="15">
        <f t="shared" si="40"/>
        <v>0.96353087557045758</v>
      </c>
      <c r="D550" s="15">
        <f t="shared" si="41"/>
        <v>100</v>
      </c>
      <c r="E550" s="2">
        <f t="shared" si="42"/>
        <v>95.182345622147707</v>
      </c>
      <c r="F550" s="2">
        <v>5</v>
      </c>
      <c r="G550" s="2">
        <f t="shared" si="43"/>
        <v>0.18234562214771177</v>
      </c>
      <c r="H550" s="2">
        <f t="shared" si="44"/>
        <v>3.2619135758806777</v>
      </c>
    </row>
    <row r="551" spans="1:8" x14ac:dyDescent="0.3">
      <c r="A551" s="2">
        <v>109720</v>
      </c>
      <c r="B551">
        <v>0.88331723956308561</v>
      </c>
      <c r="C551" s="15">
        <f t="shared" si="40"/>
        <v>0.98146359951453954</v>
      </c>
      <c r="D551" s="15">
        <f t="shared" si="41"/>
        <v>100</v>
      </c>
      <c r="E551" s="2">
        <f t="shared" si="42"/>
        <v>95.092682002427296</v>
      </c>
      <c r="F551" s="2">
        <v>5</v>
      </c>
      <c r="G551" s="2">
        <f t="shared" si="43"/>
        <v>9.2682002427302734E-2</v>
      </c>
      <c r="H551" s="2">
        <f t="shared" si="44"/>
        <v>3.9377007163160807</v>
      </c>
    </row>
    <row r="552" spans="1:8" x14ac:dyDescent="0.3">
      <c r="A552" s="2">
        <v>109920</v>
      </c>
      <c r="B552">
        <v>0.889657257302649</v>
      </c>
      <c r="C552" s="15">
        <f t="shared" si="40"/>
        <v>0.98850806366960997</v>
      </c>
      <c r="D552" s="15">
        <f t="shared" si="41"/>
        <v>100</v>
      </c>
      <c r="E552" s="2">
        <f t="shared" si="42"/>
        <v>95.057459681651949</v>
      </c>
      <c r="F552" s="2">
        <v>5</v>
      </c>
      <c r="G552" s="2">
        <f t="shared" si="43"/>
        <v>5.7459681651950589E-2</v>
      </c>
      <c r="H552" s="2">
        <f t="shared" si="44"/>
        <v>4.4154210397478524</v>
      </c>
    </row>
    <row r="553" spans="1:8" x14ac:dyDescent="0.3">
      <c r="A553" s="2">
        <v>110120</v>
      </c>
      <c r="B553">
        <v>0.89667988849700753</v>
      </c>
      <c r="C553" s="15">
        <f t="shared" si="40"/>
        <v>0.99631098721889721</v>
      </c>
      <c r="D553" s="15">
        <f t="shared" si="41"/>
        <v>100</v>
      </c>
      <c r="E553" s="2">
        <f t="shared" si="42"/>
        <v>95.018445063905517</v>
      </c>
      <c r="F553" s="2">
        <v>5</v>
      </c>
      <c r="G553" s="2">
        <f t="shared" si="43"/>
        <v>1.8445063905513592E-2</v>
      </c>
      <c r="H553" s="2">
        <f t="shared" si="44"/>
        <v>5.551297241054737</v>
      </c>
    </row>
    <row r="554" spans="1:8" x14ac:dyDescent="0.3">
      <c r="A554" s="2">
        <v>110320</v>
      </c>
      <c r="B554">
        <v>0.86268771811881484</v>
      </c>
      <c r="C554" s="15">
        <f t="shared" si="40"/>
        <v>0.9585419090209053</v>
      </c>
      <c r="D554" s="15">
        <f t="shared" si="41"/>
        <v>100</v>
      </c>
      <c r="E554" s="2">
        <f t="shared" si="42"/>
        <v>95.207290454895471</v>
      </c>
      <c r="F554" s="2">
        <v>5</v>
      </c>
      <c r="G554" s="2">
        <f t="shared" si="43"/>
        <v>0.20729045489547371</v>
      </c>
      <c r="H554" s="2">
        <f t="shared" si="44"/>
        <v>3.1339585512046186</v>
      </c>
    </row>
    <row r="555" spans="1:8" x14ac:dyDescent="0.3">
      <c r="A555" s="2">
        <v>110520</v>
      </c>
      <c r="B555">
        <v>0.90288136745936387</v>
      </c>
      <c r="C555" s="15">
        <f t="shared" si="40"/>
        <v>1.0032015193992931</v>
      </c>
      <c r="D555" s="15">
        <f t="shared" si="41"/>
        <v>100</v>
      </c>
      <c r="E555" s="2">
        <f t="shared" si="42"/>
        <v>94.983992403003541</v>
      </c>
      <c r="F555" s="2">
        <v>5</v>
      </c>
      <c r="G555" s="2">
        <f t="shared" si="43"/>
        <v>-1.6007596996465701E-2</v>
      </c>
      <c r="H555" s="2" t="e">
        <f t="shared" si="44"/>
        <v>#NUM!</v>
      </c>
    </row>
    <row r="556" spans="1:8" x14ac:dyDescent="0.3">
      <c r="A556" s="2">
        <v>110720</v>
      </c>
      <c r="B556">
        <v>0.88415340862356462</v>
      </c>
      <c r="C556" s="15">
        <f t="shared" si="40"/>
        <v>0.98239267624840509</v>
      </c>
      <c r="D556" s="15">
        <f t="shared" si="41"/>
        <v>100</v>
      </c>
      <c r="E556" s="2">
        <f t="shared" si="42"/>
        <v>95.088036618757968</v>
      </c>
      <c r="F556" s="2">
        <v>5</v>
      </c>
      <c r="G556" s="2">
        <f t="shared" si="43"/>
        <v>8.8036618757974416E-2</v>
      </c>
      <c r="H556" s="2">
        <f t="shared" si="44"/>
        <v>3.9890733189831962</v>
      </c>
    </row>
    <row r="557" spans="1:8" x14ac:dyDescent="0.3">
      <c r="A557" s="2">
        <v>110920</v>
      </c>
      <c r="B557">
        <v>0.86314855160171056</v>
      </c>
      <c r="C557" s="15">
        <f t="shared" si="40"/>
        <v>0.95905394622412277</v>
      </c>
      <c r="D557" s="15">
        <f t="shared" si="41"/>
        <v>100</v>
      </c>
      <c r="E557" s="2">
        <f t="shared" si="42"/>
        <v>95.204730268879388</v>
      </c>
      <c r="F557" s="2">
        <v>5</v>
      </c>
      <c r="G557" s="2">
        <f t="shared" si="43"/>
        <v>0.20473026887938595</v>
      </c>
      <c r="H557" s="2">
        <f t="shared" si="44"/>
        <v>3.1463592824892399</v>
      </c>
    </row>
    <row r="558" spans="1:8" x14ac:dyDescent="0.3">
      <c r="A558" s="2">
        <v>111120</v>
      </c>
      <c r="B558">
        <v>0.90394613783324451</v>
      </c>
      <c r="C558" s="15">
        <f t="shared" si="40"/>
        <v>1.0043845975924939</v>
      </c>
      <c r="D558" s="15">
        <f t="shared" si="41"/>
        <v>100</v>
      </c>
      <c r="E558" s="2">
        <f t="shared" si="42"/>
        <v>94.978077012037531</v>
      </c>
      <c r="F558" s="2">
        <v>5</v>
      </c>
      <c r="G558" s="2">
        <f t="shared" si="43"/>
        <v>-2.1922987962469165E-2</v>
      </c>
      <c r="H558" s="2" t="e">
        <f t="shared" si="44"/>
        <v>#NUM!</v>
      </c>
    </row>
    <row r="559" spans="1:8" x14ac:dyDescent="0.3">
      <c r="A559" s="2">
        <v>111320</v>
      </c>
      <c r="B559">
        <v>0.88652684500806667</v>
      </c>
      <c r="C559" s="15">
        <f t="shared" si="40"/>
        <v>0.98502982778674075</v>
      </c>
      <c r="D559" s="15">
        <f t="shared" si="41"/>
        <v>100</v>
      </c>
      <c r="E559" s="2">
        <f t="shared" si="42"/>
        <v>95.074850861066295</v>
      </c>
      <c r="F559" s="2">
        <v>5</v>
      </c>
      <c r="G559" s="2">
        <f t="shared" si="43"/>
        <v>7.4850861066296126E-2</v>
      </c>
      <c r="H559" s="2">
        <f t="shared" si="44"/>
        <v>4.1511898759049304</v>
      </c>
    </row>
    <row r="560" spans="1:8" x14ac:dyDescent="0.3">
      <c r="A560" s="2">
        <v>111520</v>
      </c>
      <c r="B560">
        <v>0.84274242115121301</v>
      </c>
      <c r="C560" s="15">
        <f t="shared" si="40"/>
        <v>0.93638046794579222</v>
      </c>
      <c r="D560" s="15">
        <f t="shared" si="41"/>
        <v>100</v>
      </c>
      <c r="E560" s="2">
        <f t="shared" si="42"/>
        <v>95.318097660271036</v>
      </c>
      <c r="F560" s="2">
        <v>5</v>
      </c>
      <c r="G560" s="2">
        <f t="shared" si="43"/>
        <v>0.31809766027103858</v>
      </c>
      <c r="H560" s="2">
        <f t="shared" si="44"/>
        <v>2.7068842566529492</v>
      </c>
    </row>
    <row r="561" spans="1:8" x14ac:dyDescent="0.3">
      <c r="A561" s="2">
        <v>111720</v>
      </c>
      <c r="B561">
        <v>0.8891073219658977</v>
      </c>
      <c r="C561" s="15">
        <f t="shared" si="40"/>
        <v>0.98789702440655303</v>
      </c>
      <c r="D561" s="15">
        <f t="shared" si="41"/>
        <v>100</v>
      </c>
      <c r="E561" s="2">
        <f t="shared" si="42"/>
        <v>95.060514877967236</v>
      </c>
      <c r="F561" s="2">
        <v>5</v>
      </c>
      <c r="G561" s="2">
        <f t="shared" si="43"/>
        <v>6.0514877967234426E-2</v>
      </c>
      <c r="H561" s="2">
        <f t="shared" si="44"/>
        <v>4.3636474413285615</v>
      </c>
    </row>
    <row r="562" spans="1:8" x14ac:dyDescent="0.3">
      <c r="A562" s="2">
        <v>111920</v>
      </c>
      <c r="B562">
        <v>0.87992107441908873</v>
      </c>
      <c r="C562" s="15">
        <f t="shared" si="40"/>
        <v>0.97769008268787638</v>
      </c>
      <c r="D562" s="15">
        <f t="shared" si="41"/>
        <v>100</v>
      </c>
      <c r="E562" s="2">
        <f t="shared" si="42"/>
        <v>95.111549586560614</v>
      </c>
      <c r="F562" s="2">
        <v>5</v>
      </c>
      <c r="G562" s="2">
        <f t="shared" si="43"/>
        <v>0.11154958656061797</v>
      </c>
      <c r="H562" s="2">
        <f t="shared" si="44"/>
        <v>3.7526041998049369</v>
      </c>
    </row>
    <row r="563" spans="1:8" x14ac:dyDescent="0.3">
      <c r="A563" s="2">
        <v>112120</v>
      </c>
      <c r="B563">
        <v>0.89562260858227494</v>
      </c>
      <c r="C563" s="15">
        <f t="shared" si="40"/>
        <v>0.99513623175808319</v>
      </c>
      <c r="D563" s="15">
        <f t="shared" si="41"/>
        <v>100</v>
      </c>
      <c r="E563" s="2">
        <f t="shared" si="42"/>
        <v>95.024318841209578</v>
      </c>
      <c r="F563" s="2">
        <v>5</v>
      </c>
      <c r="G563" s="2">
        <f t="shared" si="43"/>
        <v>2.431884120958383E-2</v>
      </c>
      <c r="H563" s="2">
        <f t="shared" si="44"/>
        <v>5.2749044437410681</v>
      </c>
    </row>
    <row r="564" spans="1:8" x14ac:dyDescent="0.3">
      <c r="A564" s="2">
        <v>112320</v>
      </c>
      <c r="B564">
        <v>0.90010699001426531</v>
      </c>
      <c r="C564" s="15">
        <f t="shared" si="40"/>
        <v>1.0001188777936281</v>
      </c>
      <c r="D564" s="15">
        <f t="shared" si="41"/>
        <v>100</v>
      </c>
      <c r="E564" s="2">
        <f t="shared" si="42"/>
        <v>94.999405611031861</v>
      </c>
      <c r="F564" s="2">
        <v>5</v>
      </c>
      <c r="G564" s="2">
        <f t="shared" si="43"/>
        <v>-5.9438896814079101E-4</v>
      </c>
      <c r="H564" s="2" t="e">
        <f t="shared" si="44"/>
        <v>#NUM!</v>
      </c>
    </row>
    <row r="565" spans="1:8" x14ac:dyDescent="0.3">
      <c r="A565" s="2">
        <v>112520</v>
      </c>
      <c r="B565">
        <v>0.88154660855904932</v>
      </c>
      <c r="C565" s="15">
        <f t="shared" si="40"/>
        <v>0.97949623173227696</v>
      </c>
      <c r="D565" s="15">
        <f t="shared" si="41"/>
        <v>100</v>
      </c>
      <c r="E565" s="2">
        <f t="shared" si="42"/>
        <v>95.102518841338622</v>
      </c>
      <c r="F565" s="2">
        <v>5</v>
      </c>
      <c r="G565" s="2">
        <f t="shared" si="43"/>
        <v>0.10251884133861555</v>
      </c>
      <c r="H565" s="2">
        <f t="shared" si="44"/>
        <v>3.8369318612441101</v>
      </c>
    </row>
    <row r="566" spans="1:8" x14ac:dyDescent="0.3">
      <c r="A566" s="2">
        <v>112720</v>
      </c>
      <c r="B566">
        <v>0.90376566935463609</v>
      </c>
      <c r="C566" s="15">
        <f t="shared" si="40"/>
        <v>1.0041840770607067</v>
      </c>
      <c r="D566" s="15">
        <f t="shared" si="41"/>
        <v>100</v>
      </c>
      <c r="E566" s="2">
        <f t="shared" si="42"/>
        <v>94.979079614696474</v>
      </c>
      <c r="F566" s="2">
        <v>5</v>
      </c>
      <c r="G566" s="2">
        <f t="shared" si="43"/>
        <v>-2.0920385303533351E-2</v>
      </c>
      <c r="H566" s="2" t="e">
        <f t="shared" si="44"/>
        <v>#NUM!</v>
      </c>
    </row>
    <row r="567" spans="1:8" x14ac:dyDescent="0.3">
      <c r="A567" s="2">
        <v>112920</v>
      </c>
      <c r="B567">
        <v>0.90136824095490875</v>
      </c>
      <c r="C567" s="15">
        <f t="shared" si="40"/>
        <v>1.0015202677276764</v>
      </c>
      <c r="D567" s="15">
        <f t="shared" si="41"/>
        <v>100</v>
      </c>
      <c r="E567" s="2">
        <f t="shared" si="42"/>
        <v>94.992398661361619</v>
      </c>
      <c r="F567" s="2">
        <v>5</v>
      </c>
      <c r="G567" s="2">
        <f t="shared" si="43"/>
        <v>-7.6013386383824155E-3</v>
      </c>
      <c r="H567" s="2" t="e">
        <f t="shared" si="44"/>
        <v>#NUM!</v>
      </c>
    </row>
    <row r="568" spans="1:8" x14ac:dyDescent="0.3">
      <c r="A568" s="2">
        <v>113120</v>
      </c>
      <c r="B568">
        <v>0.86722109060415187</v>
      </c>
      <c r="C568" s="15">
        <f t="shared" si="40"/>
        <v>0.96357898956016874</v>
      </c>
      <c r="D568" s="15">
        <f t="shared" si="41"/>
        <v>100</v>
      </c>
      <c r="E568" s="2">
        <f t="shared" si="42"/>
        <v>95.182105052199162</v>
      </c>
      <c r="F568" s="2">
        <v>5</v>
      </c>
      <c r="G568" s="2">
        <f t="shared" si="43"/>
        <v>0.18210505219915607</v>
      </c>
      <c r="H568" s="2">
        <f t="shared" si="44"/>
        <v>3.2632312269750057</v>
      </c>
    </row>
    <row r="569" spans="1:8" x14ac:dyDescent="0.3">
      <c r="A569" s="2">
        <v>113320</v>
      </c>
      <c r="B569">
        <v>0.90682301691824541</v>
      </c>
      <c r="C569" s="15">
        <f t="shared" si="40"/>
        <v>1.0075811299091615</v>
      </c>
      <c r="D569" s="15">
        <f t="shared" si="41"/>
        <v>100</v>
      </c>
      <c r="E569" s="2">
        <f t="shared" si="42"/>
        <v>94.962094350454194</v>
      </c>
      <c r="F569" s="2">
        <v>5</v>
      </c>
      <c r="G569" s="2">
        <f t="shared" si="43"/>
        <v>-3.7905649545807663E-2</v>
      </c>
      <c r="H569" s="2" t="e">
        <f t="shared" si="44"/>
        <v>#NUM!</v>
      </c>
    </row>
    <row r="570" spans="1:8" x14ac:dyDescent="0.3">
      <c r="A570" s="2">
        <v>113520</v>
      </c>
      <c r="B570">
        <v>0.88434298252584465</v>
      </c>
      <c r="C570" s="15">
        <f t="shared" si="40"/>
        <v>0.98260331391760514</v>
      </c>
      <c r="D570" s="15">
        <f t="shared" si="41"/>
        <v>100</v>
      </c>
      <c r="E570" s="2">
        <f t="shared" si="42"/>
        <v>95.086983430411976</v>
      </c>
      <c r="F570" s="2">
        <v>5</v>
      </c>
      <c r="G570" s="2">
        <f t="shared" si="43"/>
        <v>8.6983430411974538E-2</v>
      </c>
      <c r="H570" s="2">
        <f t="shared" si="44"/>
        <v>4.0010974476849368</v>
      </c>
    </row>
    <row r="571" spans="1:8" x14ac:dyDescent="0.3">
      <c r="A571" s="2">
        <v>113720</v>
      </c>
      <c r="B571">
        <v>0.88162494213614573</v>
      </c>
      <c r="C571" s="15">
        <f t="shared" si="40"/>
        <v>0.97958326904016191</v>
      </c>
      <c r="D571" s="15">
        <f t="shared" si="41"/>
        <v>100</v>
      </c>
      <c r="E571" s="2">
        <f t="shared" si="42"/>
        <v>95.102083654799188</v>
      </c>
      <c r="F571" s="2">
        <v>5</v>
      </c>
      <c r="G571" s="2">
        <f t="shared" si="43"/>
        <v>0.10208365479919035</v>
      </c>
      <c r="H571" s="2">
        <f t="shared" si="44"/>
        <v>3.8411812626454069</v>
      </c>
    </row>
    <row r="572" spans="1:8" x14ac:dyDescent="0.3">
      <c r="A572" s="2">
        <v>113920</v>
      </c>
      <c r="B572">
        <v>0.87431691259478295</v>
      </c>
      <c r="C572" s="15">
        <f t="shared" si="40"/>
        <v>0.9714632362164255</v>
      </c>
      <c r="D572" s="15">
        <f t="shared" si="41"/>
        <v>100</v>
      </c>
      <c r="E572" s="2">
        <f t="shared" si="42"/>
        <v>95.142683818917874</v>
      </c>
      <c r="F572" s="2">
        <v>5</v>
      </c>
      <c r="G572" s="2">
        <f t="shared" si="43"/>
        <v>0.14268381891787207</v>
      </c>
      <c r="H572" s="2">
        <f t="shared" si="44"/>
        <v>3.5067695794415124</v>
      </c>
    </row>
    <row r="573" spans="1:8" x14ac:dyDescent="0.3">
      <c r="A573" s="2">
        <v>114120</v>
      </c>
      <c r="B573">
        <v>0.88670602018519407</v>
      </c>
      <c r="C573" s="15">
        <f t="shared" si="40"/>
        <v>0.98522891131688228</v>
      </c>
      <c r="D573" s="15">
        <f t="shared" si="41"/>
        <v>100</v>
      </c>
      <c r="E573" s="2">
        <f t="shared" si="42"/>
        <v>95.073855443415596</v>
      </c>
      <c r="F573" s="2">
        <v>5</v>
      </c>
      <c r="G573" s="2">
        <f t="shared" si="43"/>
        <v>7.3855443415588695E-2</v>
      </c>
      <c r="H573" s="2">
        <f t="shared" si="44"/>
        <v>4.1645673053685837</v>
      </c>
    </row>
    <row r="574" spans="1:8" x14ac:dyDescent="0.3">
      <c r="A574" s="2">
        <v>114320</v>
      </c>
      <c r="B574">
        <v>0.89002729538351988</v>
      </c>
      <c r="C574" s="15">
        <f t="shared" si="40"/>
        <v>0.98891921709279984</v>
      </c>
      <c r="D574" s="15">
        <f t="shared" si="41"/>
        <v>100</v>
      </c>
      <c r="E574" s="2">
        <f t="shared" si="42"/>
        <v>95.055403914536001</v>
      </c>
      <c r="F574" s="2">
        <v>5</v>
      </c>
      <c r="G574" s="2">
        <f t="shared" si="43"/>
        <v>5.5403914536000798E-2</v>
      </c>
      <c r="H574" s="2">
        <f t="shared" si="44"/>
        <v>4.4518326753829882</v>
      </c>
    </row>
    <row r="575" spans="1:8" x14ac:dyDescent="0.3">
      <c r="A575" s="2">
        <v>114520</v>
      </c>
      <c r="B575">
        <v>0.90134100820691998</v>
      </c>
      <c r="C575" s="15">
        <f t="shared" si="40"/>
        <v>1.0014900091187999</v>
      </c>
      <c r="D575" s="15">
        <f t="shared" si="41"/>
        <v>100</v>
      </c>
      <c r="E575" s="2">
        <f t="shared" si="42"/>
        <v>94.992549954406002</v>
      </c>
      <c r="F575" s="2">
        <v>5</v>
      </c>
      <c r="G575" s="2">
        <f t="shared" si="43"/>
        <v>-7.4500455940000876E-3</v>
      </c>
      <c r="H575" s="2" t="e">
        <f t="shared" si="44"/>
        <v>#NUM!</v>
      </c>
    </row>
    <row r="576" spans="1:8" x14ac:dyDescent="0.3">
      <c r="A576" s="2">
        <v>114720</v>
      </c>
      <c r="B576">
        <v>0.90155391415146924</v>
      </c>
      <c r="C576" s="15">
        <f t="shared" si="40"/>
        <v>1.0017265712794103</v>
      </c>
      <c r="D576" s="15">
        <f t="shared" si="41"/>
        <v>100</v>
      </c>
      <c r="E576" s="2">
        <f t="shared" si="42"/>
        <v>94.991367143602943</v>
      </c>
      <c r="F576" s="2">
        <v>5</v>
      </c>
      <c r="G576" s="2">
        <f t="shared" si="43"/>
        <v>-8.6328563970514693E-3</v>
      </c>
      <c r="H576" s="2" t="e">
        <f t="shared" si="44"/>
        <v>#NUM!</v>
      </c>
    </row>
    <row r="577" spans="1:8" x14ac:dyDescent="0.3">
      <c r="A577" s="2">
        <v>114920</v>
      </c>
      <c r="B577">
        <v>0.88574182041106708</v>
      </c>
      <c r="C577" s="15">
        <f t="shared" si="40"/>
        <v>0.98415757823451899</v>
      </c>
      <c r="D577" s="15">
        <f t="shared" si="41"/>
        <v>100</v>
      </c>
      <c r="E577" s="2">
        <f t="shared" si="42"/>
        <v>95.079212108827406</v>
      </c>
      <c r="F577" s="2">
        <v>5</v>
      </c>
      <c r="G577" s="2">
        <f t="shared" si="43"/>
        <v>7.9212108827404926E-2</v>
      </c>
      <c r="H577" s="2">
        <f t="shared" si="44"/>
        <v>4.0946041849037922</v>
      </c>
    </row>
    <row r="578" spans="1:8" x14ac:dyDescent="0.3">
      <c r="A578" s="2">
        <v>115120</v>
      </c>
      <c r="B578">
        <v>0.89565376810081199</v>
      </c>
      <c r="C578" s="15">
        <f t="shared" si="40"/>
        <v>0.99517085344534661</v>
      </c>
      <c r="D578" s="15">
        <f t="shared" si="41"/>
        <v>100</v>
      </c>
      <c r="E578" s="2">
        <f t="shared" si="42"/>
        <v>95.024145732773263</v>
      </c>
      <c r="F578" s="2">
        <v>5</v>
      </c>
      <c r="G578" s="2">
        <f t="shared" si="43"/>
        <v>2.4145732773266815E-2</v>
      </c>
      <c r="H578" s="2">
        <f t="shared" si="44"/>
        <v>5.2820463626154881</v>
      </c>
    </row>
    <row r="579" spans="1:8" x14ac:dyDescent="0.3">
      <c r="A579" s="2">
        <v>115320</v>
      </c>
      <c r="B579">
        <v>0.8737784756553848</v>
      </c>
      <c r="C579" s="15">
        <f t="shared" ref="C579:C642" si="45">B579/$J$27</f>
        <v>0.97086497295042751</v>
      </c>
      <c r="D579" s="15">
        <f t="shared" ref="D579:D642" si="46">$J$28</f>
        <v>100</v>
      </c>
      <c r="E579" s="2">
        <f t="shared" si="42"/>
        <v>95.145675135247856</v>
      </c>
      <c r="F579" s="2">
        <v>5</v>
      </c>
      <c r="G579" s="2">
        <f t="shared" si="43"/>
        <v>0.14567513524786246</v>
      </c>
      <c r="H579" s="2">
        <f t="shared" si="44"/>
        <v>3.4860531035626212</v>
      </c>
    </row>
    <row r="580" spans="1:8" x14ac:dyDescent="0.3">
      <c r="A580" s="2">
        <v>115520</v>
      </c>
      <c r="B580">
        <v>0.90437465712448761</v>
      </c>
      <c r="C580" s="15">
        <f t="shared" si="45"/>
        <v>1.0048607301383194</v>
      </c>
      <c r="D580" s="15">
        <f t="shared" si="46"/>
        <v>100</v>
      </c>
      <c r="E580" s="2">
        <f t="shared" ref="E580:E643" si="47">D580-(F580*C580)</f>
        <v>94.975696349308407</v>
      </c>
      <c r="F580" s="2">
        <v>5</v>
      </c>
      <c r="G580" s="2">
        <f t="shared" ref="G580:G643" si="48">F580-(F580*C580)</f>
        <v>-2.4303650691597234E-2</v>
      </c>
      <c r="H580" s="2" t="e">
        <f t="shared" ref="H580:H643" si="49">LN((F580*E580)/(D580*G580))</f>
        <v>#NUM!</v>
      </c>
    </row>
    <row r="581" spans="1:8" x14ac:dyDescent="0.3">
      <c r="A581" s="2">
        <v>115720</v>
      </c>
      <c r="B581">
        <v>0.90377844408226238</v>
      </c>
      <c r="C581" s="15">
        <f t="shared" si="45"/>
        <v>1.0041982712025137</v>
      </c>
      <c r="D581" s="15">
        <f t="shared" si="46"/>
        <v>100</v>
      </c>
      <c r="E581" s="2">
        <f t="shared" si="47"/>
        <v>94.979008643987427</v>
      </c>
      <c r="F581" s="2">
        <v>5</v>
      </c>
      <c r="G581" s="2">
        <f t="shared" si="48"/>
        <v>-2.0991356012568296E-2</v>
      </c>
      <c r="H581" s="2" t="e">
        <f t="shared" si="49"/>
        <v>#NUM!</v>
      </c>
    </row>
    <row r="582" spans="1:8" x14ac:dyDescent="0.3">
      <c r="A582" s="2">
        <v>115920</v>
      </c>
      <c r="B582">
        <v>0.8682910311451868</v>
      </c>
      <c r="C582" s="15">
        <f t="shared" si="45"/>
        <v>0.96476781238354081</v>
      </c>
      <c r="D582" s="15">
        <f t="shared" si="46"/>
        <v>100</v>
      </c>
      <c r="E582" s="2">
        <f t="shared" si="47"/>
        <v>95.17616093808229</v>
      </c>
      <c r="F582" s="2">
        <v>5</v>
      </c>
      <c r="G582" s="2">
        <f t="shared" si="48"/>
        <v>0.17616093808229571</v>
      </c>
      <c r="H582" s="2">
        <f t="shared" si="49"/>
        <v>3.2963545074211367</v>
      </c>
    </row>
    <row r="583" spans="1:8" x14ac:dyDescent="0.3">
      <c r="A583" s="2">
        <v>116120</v>
      </c>
      <c r="B583">
        <v>0.88877799104286626</v>
      </c>
      <c r="C583" s="15">
        <f t="shared" si="45"/>
        <v>0.98753110115874021</v>
      </c>
      <c r="D583" s="15">
        <f t="shared" si="46"/>
        <v>100</v>
      </c>
      <c r="E583" s="2">
        <f t="shared" si="47"/>
        <v>95.0623444942063</v>
      </c>
      <c r="F583" s="2">
        <v>5</v>
      </c>
      <c r="G583" s="2">
        <f t="shared" si="48"/>
        <v>6.2344494206298506E-2</v>
      </c>
      <c r="H583" s="2">
        <f t="shared" si="49"/>
        <v>4.3338805760228043</v>
      </c>
    </row>
    <row r="584" spans="1:8" x14ac:dyDescent="0.3">
      <c r="A584" s="2">
        <v>116320</v>
      </c>
      <c r="B584">
        <v>0.88959319183120156</v>
      </c>
      <c r="C584" s="15">
        <f t="shared" si="45"/>
        <v>0.9884368798124461</v>
      </c>
      <c r="D584" s="15">
        <f t="shared" si="46"/>
        <v>100</v>
      </c>
      <c r="E584" s="2">
        <f t="shared" si="47"/>
        <v>95.057815600937772</v>
      </c>
      <c r="F584" s="2">
        <v>5</v>
      </c>
      <c r="G584" s="2">
        <f t="shared" si="48"/>
        <v>5.7815600937769496E-2</v>
      </c>
      <c r="H584" s="2">
        <f t="shared" si="49"/>
        <v>4.409249645512114</v>
      </c>
    </row>
    <row r="585" spans="1:8" x14ac:dyDescent="0.3">
      <c r="A585" s="2">
        <v>116520</v>
      </c>
      <c r="B585">
        <v>0.88831241479928558</v>
      </c>
      <c r="C585" s="15">
        <f t="shared" si="45"/>
        <v>0.98701379422142843</v>
      </c>
      <c r="D585" s="15">
        <f t="shared" si="46"/>
        <v>100</v>
      </c>
      <c r="E585" s="2">
        <f t="shared" si="47"/>
        <v>95.064931028892858</v>
      </c>
      <c r="F585" s="2">
        <v>5</v>
      </c>
      <c r="G585" s="2">
        <f t="shared" si="48"/>
        <v>6.4931028892857512E-2</v>
      </c>
      <c r="H585" s="2">
        <f t="shared" si="49"/>
        <v>4.2932575354933293</v>
      </c>
    </row>
    <row r="586" spans="1:8" x14ac:dyDescent="0.3">
      <c r="A586" s="2">
        <v>116720</v>
      </c>
      <c r="B586">
        <v>0.89345822784810125</v>
      </c>
      <c r="C586" s="15">
        <f t="shared" si="45"/>
        <v>0.99273136427566799</v>
      </c>
      <c r="D586" s="15">
        <f t="shared" si="46"/>
        <v>100</v>
      </c>
      <c r="E586" s="2">
        <f t="shared" si="47"/>
        <v>95.036343178621664</v>
      </c>
      <c r="F586" s="2">
        <v>5</v>
      </c>
      <c r="G586" s="2">
        <f t="shared" si="48"/>
        <v>3.6343178621660144E-2</v>
      </c>
      <c r="H586" s="2">
        <f t="shared" si="49"/>
        <v>4.8732758555530076</v>
      </c>
    </row>
    <row r="587" spans="1:8" x14ac:dyDescent="0.3">
      <c r="A587" s="2">
        <v>116920</v>
      </c>
      <c r="B587">
        <v>0.89595637090757452</v>
      </c>
      <c r="C587" s="15">
        <f t="shared" si="45"/>
        <v>0.99550707878619393</v>
      </c>
      <c r="D587" s="15">
        <f t="shared" si="46"/>
        <v>100</v>
      </c>
      <c r="E587" s="2">
        <f t="shared" si="47"/>
        <v>95.022464606069036</v>
      </c>
      <c r="F587" s="2">
        <v>5</v>
      </c>
      <c r="G587" s="2">
        <f t="shared" si="48"/>
        <v>2.2464606069030779E-2</v>
      </c>
      <c r="H587" s="2">
        <f t="shared" si="49"/>
        <v>5.3541953315636048</v>
      </c>
    </row>
    <row r="588" spans="1:8" x14ac:dyDescent="0.3">
      <c r="A588" s="2">
        <v>117120</v>
      </c>
      <c r="B588">
        <v>0.88584783873472772</v>
      </c>
      <c r="C588" s="15">
        <f t="shared" si="45"/>
        <v>0.98427537637191964</v>
      </c>
      <c r="D588" s="15">
        <f t="shared" si="46"/>
        <v>100</v>
      </c>
      <c r="E588" s="2">
        <f t="shared" si="47"/>
        <v>95.078623118140399</v>
      </c>
      <c r="F588" s="2">
        <v>5</v>
      </c>
      <c r="G588" s="2">
        <f t="shared" si="48"/>
        <v>7.8623118140401793E-2</v>
      </c>
      <c r="H588" s="2">
        <f t="shared" si="49"/>
        <v>4.1020613864039168</v>
      </c>
    </row>
    <row r="589" spans="1:8" x14ac:dyDescent="0.3">
      <c r="A589" s="2">
        <v>117320</v>
      </c>
      <c r="B589">
        <v>0.8829212745644045</v>
      </c>
      <c r="C589" s="15">
        <f t="shared" si="45"/>
        <v>0.98102363840489382</v>
      </c>
      <c r="D589" s="15">
        <f t="shared" si="46"/>
        <v>100</v>
      </c>
      <c r="E589" s="2">
        <f t="shared" si="47"/>
        <v>95.094881807975526</v>
      </c>
      <c r="F589" s="2">
        <v>5</v>
      </c>
      <c r="G589" s="2">
        <f t="shared" si="48"/>
        <v>9.4881807975530918E-2</v>
      </c>
      <c r="H589" s="2">
        <f t="shared" si="49"/>
        <v>3.9142661640180987</v>
      </c>
    </row>
    <row r="590" spans="1:8" x14ac:dyDescent="0.3">
      <c r="A590" s="2">
        <v>117520</v>
      </c>
      <c r="B590">
        <v>0.89439484955015769</v>
      </c>
      <c r="C590" s="15">
        <f t="shared" si="45"/>
        <v>0.99377205505573074</v>
      </c>
      <c r="D590" s="15">
        <f t="shared" si="46"/>
        <v>100</v>
      </c>
      <c r="E590" s="2">
        <f t="shared" si="47"/>
        <v>95.031139724721342</v>
      </c>
      <c r="F590" s="2">
        <v>5</v>
      </c>
      <c r="G590" s="2">
        <f t="shared" si="48"/>
        <v>3.1139724721346518E-2</v>
      </c>
      <c r="H590" s="2">
        <f t="shared" si="49"/>
        <v>5.0277433035614694</v>
      </c>
    </row>
    <row r="591" spans="1:8" x14ac:dyDescent="0.3">
      <c r="A591" s="2">
        <v>117720</v>
      </c>
      <c r="B591">
        <v>0.8822006504654879</v>
      </c>
      <c r="C591" s="15">
        <f t="shared" si="45"/>
        <v>0.98022294496165319</v>
      </c>
      <c r="D591" s="15">
        <f t="shared" si="46"/>
        <v>100</v>
      </c>
      <c r="E591" s="2">
        <f t="shared" si="47"/>
        <v>95.098885275191734</v>
      </c>
      <c r="F591" s="2">
        <v>5</v>
      </c>
      <c r="G591" s="2">
        <f t="shared" si="48"/>
        <v>9.8885275191734401E-2</v>
      </c>
      <c r="H591" s="2">
        <f t="shared" si="49"/>
        <v>3.8729799115866541</v>
      </c>
    </row>
    <row r="592" spans="1:8" x14ac:dyDescent="0.3">
      <c r="A592" s="2">
        <v>117920</v>
      </c>
      <c r="B592">
        <v>0.88825452965523555</v>
      </c>
      <c r="C592" s="15">
        <f t="shared" si="45"/>
        <v>0.98694947739470618</v>
      </c>
      <c r="D592" s="15">
        <f t="shared" si="46"/>
        <v>100</v>
      </c>
      <c r="E592" s="2">
        <f t="shared" si="47"/>
        <v>95.065252613026473</v>
      </c>
      <c r="F592" s="2">
        <v>5</v>
      </c>
      <c r="G592" s="2">
        <f t="shared" si="48"/>
        <v>6.5252613026468786E-2</v>
      </c>
      <c r="H592" s="2">
        <f t="shared" si="49"/>
        <v>4.2883204390688929</v>
      </c>
    </row>
    <row r="593" spans="1:8" x14ac:dyDescent="0.3">
      <c r="A593" s="2">
        <v>118120</v>
      </c>
      <c r="B593">
        <v>0.8899774715775135</v>
      </c>
      <c r="C593" s="15">
        <f t="shared" si="45"/>
        <v>0.98886385730834836</v>
      </c>
      <c r="D593" s="15">
        <f t="shared" si="46"/>
        <v>100</v>
      </c>
      <c r="E593" s="2">
        <f t="shared" si="47"/>
        <v>95.055680713458258</v>
      </c>
      <c r="F593" s="2">
        <v>5</v>
      </c>
      <c r="G593" s="2">
        <f t="shared" si="48"/>
        <v>5.5680713458258424E-2</v>
      </c>
      <c r="H593" s="2">
        <f t="shared" si="49"/>
        <v>4.4468520086145471</v>
      </c>
    </row>
    <row r="594" spans="1:8" x14ac:dyDescent="0.3">
      <c r="A594" s="2">
        <v>118320</v>
      </c>
      <c r="B594">
        <v>0.87200932709550893</v>
      </c>
      <c r="C594" s="15">
        <f t="shared" si="45"/>
        <v>0.96889925232834329</v>
      </c>
      <c r="D594" s="15">
        <f t="shared" si="46"/>
        <v>100</v>
      </c>
      <c r="E594" s="2">
        <f t="shared" si="47"/>
        <v>95.155503738358277</v>
      </c>
      <c r="F594" s="2">
        <v>5</v>
      </c>
      <c r="G594" s="2">
        <f t="shared" si="48"/>
        <v>0.15550373835828335</v>
      </c>
      <c r="H594" s="2">
        <f t="shared" si="49"/>
        <v>3.4208656680351961</v>
      </c>
    </row>
    <row r="595" spans="1:8" x14ac:dyDescent="0.3">
      <c r="A595" s="2">
        <v>118520</v>
      </c>
      <c r="B595">
        <v>0.87279413195322675</v>
      </c>
      <c r="C595" s="15">
        <f t="shared" si="45"/>
        <v>0.96977125772580752</v>
      </c>
      <c r="D595" s="15">
        <f t="shared" si="46"/>
        <v>100</v>
      </c>
      <c r="E595" s="2">
        <f t="shared" si="47"/>
        <v>95.151143711370963</v>
      </c>
      <c r="F595" s="2">
        <v>5</v>
      </c>
      <c r="G595" s="2">
        <f t="shared" si="48"/>
        <v>0.15114371137096239</v>
      </c>
      <c r="H595" s="2">
        <f t="shared" si="49"/>
        <v>3.4492585040463237</v>
      </c>
    </row>
    <row r="596" spans="1:8" x14ac:dyDescent="0.3">
      <c r="A596" s="2">
        <v>118720</v>
      </c>
      <c r="B596">
        <v>0.88531621957045403</v>
      </c>
      <c r="C596" s="15">
        <f t="shared" si="45"/>
        <v>0.9836846884116156</v>
      </c>
      <c r="D596" s="15">
        <f t="shared" si="46"/>
        <v>100</v>
      </c>
      <c r="E596" s="2">
        <f t="shared" si="47"/>
        <v>95.081576557941929</v>
      </c>
      <c r="F596" s="2">
        <v>5</v>
      </c>
      <c r="G596" s="2">
        <f t="shared" si="48"/>
        <v>8.157655794192209E-2</v>
      </c>
      <c r="H596" s="2">
        <f t="shared" si="49"/>
        <v>4.0652162885924383</v>
      </c>
    </row>
    <row r="597" spans="1:8" x14ac:dyDescent="0.3">
      <c r="A597" s="2">
        <v>118920</v>
      </c>
      <c r="B597">
        <v>0.92762129433852447</v>
      </c>
      <c r="C597" s="15">
        <f t="shared" si="45"/>
        <v>1.0306903270428049</v>
      </c>
      <c r="D597" s="15">
        <f t="shared" si="46"/>
        <v>100</v>
      </c>
      <c r="E597" s="2">
        <f t="shared" si="47"/>
        <v>94.846548364785974</v>
      </c>
      <c r="F597" s="2">
        <v>5</v>
      </c>
      <c r="G597" s="2">
        <f t="shared" si="48"/>
        <v>-0.15345163521402494</v>
      </c>
      <c r="H597" s="2" t="e">
        <f t="shared" si="49"/>
        <v>#NUM!</v>
      </c>
    </row>
    <row r="598" spans="1:8" x14ac:dyDescent="0.3">
      <c r="A598" s="2">
        <v>119120</v>
      </c>
      <c r="B598">
        <v>0.89090817152103552</v>
      </c>
      <c r="C598" s="15">
        <f t="shared" si="45"/>
        <v>0.98989796835670607</v>
      </c>
      <c r="D598" s="15">
        <f t="shared" si="46"/>
        <v>100</v>
      </c>
      <c r="E598" s="2">
        <f t="shared" si="47"/>
        <v>95.050510158216468</v>
      </c>
      <c r="F598" s="2">
        <v>5</v>
      </c>
      <c r="G598" s="2">
        <f t="shared" si="48"/>
        <v>5.0510158216469314E-2</v>
      </c>
      <c r="H598" s="2">
        <f t="shared" si="49"/>
        <v>4.5442569727556208</v>
      </c>
    </row>
    <row r="599" spans="1:8" x14ac:dyDescent="0.3">
      <c r="A599" s="2">
        <v>119320</v>
      </c>
      <c r="B599">
        <v>0.88514208703464869</v>
      </c>
      <c r="C599" s="15">
        <f t="shared" si="45"/>
        <v>0.9834912078162763</v>
      </c>
      <c r="D599" s="15">
        <f t="shared" si="46"/>
        <v>100</v>
      </c>
      <c r="E599" s="2">
        <f t="shared" si="47"/>
        <v>95.082543960918613</v>
      </c>
      <c r="F599" s="2">
        <v>5</v>
      </c>
      <c r="G599" s="2">
        <f t="shared" si="48"/>
        <v>8.2543960918618708E-2</v>
      </c>
      <c r="H599" s="2">
        <f t="shared" si="49"/>
        <v>4.0534373925258347</v>
      </c>
    </row>
    <row r="600" spans="1:8" x14ac:dyDescent="0.3">
      <c r="A600" s="2">
        <v>119520</v>
      </c>
      <c r="B600">
        <v>0.85200273228760037</v>
      </c>
      <c r="C600" s="15">
        <f t="shared" si="45"/>
        <v>0.94666970254177818</v>
      </c>
      <c r="D600" s="15">
        <f t="shared" si="46"/>
        <v>100</v>
      </c>
      <c r="E600" s="2">
        <f t="shared" si="47"/>
        <v>95.266651487291114</v>
      </c>
      <c r="F600" s="2">
        <v>5</v>
      </c>
      <c r="G600" s="2">
        <f t="shared" si="48"/>
        <v>0.26665148729110921</v>
      </c>
      <c r="H600" s="2">
        <f t="shared" si="49"/>
        <v>2.8827603081988271</v>
      </c>
    </row>
    <row r="601" spans="1:8" x14ac:dyDescent="0.3">
      <c r="A601" s="2">
        <v>119720</v>
      </c>
      <c r="B601">
        <v>0.87802909545812236</v>
      </c>
      <c r="C601" s="15">
        <f t="shared" si="45"/>
        <v>0.97558788384235817</v>
      </c>
      <c r="D601" s="15">
        <f t="shared" si="46"/>
        <v>100</v>
      </c>
      <c r="E601" s="2">
        <f t="shared" si="47"/>
        <v>95.122060580788215</v>
      </c>
      <c r="F601" s="2">
        <v>5</v>
      </c>
      <c r="G601" s="2">
        <f t="shared" si="48"/>
        <v>0.12206058078820892</v>
      </c>
      <c r="H601" s="2">
        <f t="shared" si="49"/>
        <v>3.6626664352123708</v>
      </c>
    </row>
    <row r="602" spans="1:8" x14ac:dyDescent="0.3">
      <c r="A602" s="2">
        <v>119920</v>
      </c>
      <c r="B602">
        <v>0.90358530347197064</v>
      </c>
      <c r="C602" s="15">
        <f t="shared" si="45"/>
        <v>1.0039836705244118</v>
      </c>
      <c r="D602" s="15">
        <f t="shared" si="46"/>
        <v>100</v>
      </c>
      <c r="E602" s="2">
        <f t="shared" si="47"/>
        <v>94.980081647377943</v>
      </c>
      <c r="F602" s="2">
        <v>5</v>
      </c>
      <c r="G602" s="2">
        <f t="shared" si="48"/>
        <v>-1.991835262205921E-2</v>
      </c>
      <c r="H602" s="2" t="e">
        <f t="shared" si="49"/>
        <v>#NUM!</v>
      </c>
    </row>
    <row r="603" spans="1:8" x14ac:dyDescent="0.3">
      <c r="A603" s="2">
        <v>120120</v>
      </c>
      <c r="B603">
        <v>0.91034676759410793</v>
      </c>
      <c r="C603" s="15">
        <f t="shared" si="45"/>
        <v>1.0114964084378977</v>
      </c>
      <c r="D603" s="15">
        <f t="shared" si="46"/>
        <v>100</v>
      </c>
      <c r="E603" s="2">
        <f t="shared" si="47"/>
        <v>94.942517957810509</v>
      </c>
      <c r="F603" s="2">
        <v>5</v>
      </c>
      <c r="G603" s="2">
        <f t="shared" si="48"/>
        <v>-5.7482042189488602E-2</v>
      </c>
      <c r="H603" s="2" t="e">
        <f t="shared" si="49"/>
        <v>#NUM!</v>
      </c>
    </row>
    <row r="604" spans="1:8" x14ac:dyDescent="0.3">
      <c r="A604" s="2">
        <v>120320</v>
      </c>
      <c r="B604">
        <v>0.9261253848934764</v>
      </c>
      <c r="C604" s="15">
        <f t="shared" si="45"/>
        <v>1.029028205437196</v>
      </c>
      <c r="D604" s="15">
        <f t="shared" si="46"/>
        <v>100</v>
      </c>
      <c r="E604" s="2">
        <f t="shared" si="47"/>
        <v>94.854858972814014</v>
      </c>
      <c r="F604" s="2">
        <v>5</v>
      </c>
      <c r="G604" s="2">
        <f t="shared" si="48"/>
        <v>-0.14514102718598032</v>
      </c>
      <c r="H604" s="2" t="e">
        <f t="shared" si="49"/>
        <v>#NUM!</v>
      </c>
    </row>
    <row r="605" spans="1:8" x14ac:dyDescent="0.3">
      <c r="A605" s="2">
        <v>120520</v>
      </c>
      <c r="B605">
        <v>0.91527667871753882</v>
      </c>
      <c r="C605" s="15">
        <f t="shared" si="45"/>
        <v>1.0169740874639319</v>
      </c>
      <c r="D605" s="15">
        <f t="shared" si="46"/>
        <v>100</v>
      </c>
      <c r="E605" s="2">
        <f t="shared" si="47"/>
        <v>94.915129562680335</v>
      </c>
      <c r="F605" s="2">
        <v>5</v>
      </c>
      <c r="G605" s="2">
        <f t="shared" si="48"/>
        <v>-8.4870437319660041E-2</v>
      </c>
      <c r="H605" s="2" t="e">
        <f t="shared" si="49"/>
        <v>#NUM!</v>
      </c>
    </row>
    <row r="606" spans="1:8" x14ac:dyDescent="0.3">
      <c r="A606" s="2">
        <v>120720</v>
      </c>
      <c r="B606">
        <v>0.90443009668675511</v>
      </c>
      <c r="C606" s="15">
        <f t="shared" si="45"/>
        <v>1.0049223296519501</v>
      </c>
      <c r="D606" s="15">
        <f t="shared" si="46"/>
        <v>100</v>
      </c>
      <c r="E606" s="2">
        <f t="shared" si="47"/>
        <v>94.97538835174025</v>
      </c>
      <c r="F606" s="2">
        <v>5</v>
      </c>
      <c r="G606" s="2">
        <f t="shared" si="48"/>
        <v>-2.4611648259750041E-2</v>
      </c>
      <c r="H606" s="2" t="e">
        <f t="shared" si="49"/>
        <v>#NUM!</v>
      </c>
    </row>
    <row r="607" spans="1:8" x14ac:dyDescent="0.3">
      <c r="A607" s="2">
        <v>120920</v>
      </c>
      <c r="B607">
        <v>0.892454986787931</v>
      </c>
      <c r="C607" s="15">
        <f t="shared" si="45"/>
        <v>0.99161665198658999</v>
      </c>
      <c r="D607" s="15">
        <f t="shared" si="46"/>
        <v>100</v>
      </c>
      <c r="E607" s="2">
        <f t="shared" si="47"/>
        <v>95.041916740067052</v>
      </c>
      <c r="F607" s="2">
        <v>5</v>
      </c>
      <c r="G607" s="2">
        <f t="shared" si="48"/>
        <v>4.1916740067049929E-2</v>
      </c>
      <c r="H607" s="2">
        <f t="shared" si="49"/>
        <v>4.7306557571458869</v>
      </c>
    </row>
    <row r="608" spans="1:8" x14ac:dyDescent="0.3">
      <c r="A608" s="2">
        <v>121120</v>
      </c>
      <c r="B608">
        <v>0.89325118708922746</v>
      </c>
      <c r="C608" s="15">
        <f t="shared" si="45"/>
        <v>0.99250131898803051</v>
      </c>
      <c r="D608" s="15">
        <f t="shared" si="46"/>
        <v>100</v>
      </c>
      <c r="E608" s="2">
        <f t="shared" si="47"/>
        <v>95.037493405059848</v>
      </c>
      <c r="F608" s="2">
        <v>5</v>
      </c>
      <c r="G608" s="2">
        <f t="shared" si="48"/>
        <v>3.749340505984744E-2</v>
      </c>
      <c r="H608" s="2">
        <f t="shared" si="49"/>
        <v>4.8421294341501131</v>
      </c>
    </row>
    <row r="609" spans="1:8" x14ac:dyDescent="0.3">
      <c r="A609" s="2">
        <v>121320</v>
      </c>
      <c r="B609">
        <v>0.94272569968255437</v>
      </c>
      <c r="C609" s="15">
        <f t="shared" si="45"/>
        <v>1.0474729996472827</v>
      </c>
      <c r="D609" s="15">
        <f t="shared" si="46"/>
        <v>100</v>
      </c>
      <c r="E609" s="2">
        <f t="shared" si="47"/>
        <v>94.762635001763584</v>
      </c>
      <c r="F609" s="2">
        <v>5</v>
      </c>
      <c r="G609" s="2">
        <f t="shared" si="48"/>
        <v>-0.23736499823641388</v>
      </c>
      <c r="H609" s="2" t="e">
        <f t="shared" si="49"/>
        <v>#NUM!</v>
      </c>
    </row>
    <row r="610" spans="1:8" x14ac:dyDescent="0.3">
      <c r="A610" s="2">
        <v>121520</v>
      </c>
      <c r="B610">
        <v>0.86958734584073993</v>
      </c>
      <c r="C610" s="15">
        <f t="shared" si="45"/>
        <v>0.96620816204526661</v>
      </c>
      <c r="D610" s="15">
        <f t="shared" si="46"/>
        <v>100</v>
      </c>
      <c r="E610" s="2">
        <f t="shared" si="47"/>
        <v>95.168959189773673</v>
      </c>
      <c r="F610" s="2">
        <v>5</v>
      </c>
      <c r="G610" s="2">
        <f t="shared" si="48"/>
        <v>0.16895918977366708</v>
      </c>
      <c r="H610" s="2">
        <f t="shared" si="49"/>
        <v>3.3380196299930032</v>
      </c>
    </row>
    <row r="611" spans="1:8" x14ac:dyDescent="0.3">
      <c r="A611" s="2">
        <v>121720</v>
      </c>
      <c r="B611">
        <v>0.89493892683917831</v>
      </c>
      <c r="C611" s="15">
        <f t="shared" si="45"/>
        <v>0.9943765853768648</v>
      </c>
      <c r="D611" s="15">
        <f t="shared" si="46"/>
        <v>100</v>
      </c>
      <c r="E611" s="2">
        <f t="shared" si="47"/>
        <v>95.028117073115681</v>
      </c>
      <c r="F611" s="2">
        <v>5</v>
      </c>
      <c r="G611" s="2">
        <f t="shared" si="48"/>
        <v>2.8117073115676128E-2</v>
      </c>
      <c r="H611" s="2">
        <f t="shared" si="49"/>
        <v>5.1298188464062164</v>
      </c>
    </row>
    <row r="612" spans="1:8" x14ac:dyDescent="0.3">
      <c r="A612" s="2">
        <v>121920</v>
      </c>
      <c r="B612">
        <v>0.90474668211765064</v>
      </c>
      <c r="C612" s="15">
        <f t="shared" si="45"/>
        <v>1.0052740912418341</v>
      </c>
      <c r="D612" s="15">
        <f t="shared" si="46"/>
        <v>100</v>
      </c>
      <c r="E612" s="2">
        <f t="shared" si="47"/>
        <v>94.973629543790835</v>
      </c>
      <c r="F612" s="2">
        <v>5</v>
      </c>
      <c r="G612" s="2">
        <f t="shared" si="48"/>
        <v>-2.6370456209170001E-2</v>
      </c>
      <c r="H612" s="2" t="e">
        <f t="shared" si="49"/>
        <v>#NUM!</v>
      </c>
    </row>
    <row r="613" spans="1:8" x14ac:dyDescent="0.3">
      <c r="A613" s="2">
        <v>122120</v>
      </c>
      <c r="B613">
        <v>0.86261945918022676</v>
      </c>
      <c r="C613" s="15">
        <f t="shared" si="45"/>
        <v>0.95846606575580751</v>
      </c>
      <c r="D613" s="15">
        <f t="shared" si="46"/>
        <v>100</v>
      </c>
      <c r="E613" s="2">
        <f t="shared" si="47"/>
        <v>95.20766967122097</v>
      </c>
      <c r="F613" s="2">
        <v>5</v>
      </c>
      <c r="G613" s="2">
        <f t="shared" si="48"/>
        <v>0.20766967122096247</v>
      </c>
      <c r="H613" s="2">
        <f t="shared" si="49"/>
        <v>3.1321348095803003</v>
      </c>
    </row>
    <row r="614" spans="1:8" x14ac:dyDescent="0.3">
      <c r="A614" s="2">
        <v>122320</v>
      </c>
      <c r="B614">
        <v>0.93987758342510308</v>
      </c>
      <c r="C614" s="15">
        <f t="shared" si="45"/>
        <v>1.0443084260278923</v>
      </c>
      <c r="D614" s="15">
        <f t="shared" si="46"/>
        <v>100</v>
      </c>
      <c r="E614" s="2">
        <f t="shared" si="47"/>
        <v>94.778457869860546</v>
      </c>
      <c r="F614" s="2">
        <v>5</v>
      </c>
      <c r="G614" s="2">
        <f t="shared" si="48"/>
        <v>-0.22154213013946134</v>
      </c>
      <c r="H614" s="2" t="e">
        <f t="shared" si="49"/>
        <v>#NUM!</v>
      </c>
    </row>
    <row r="615" spans="1:8" x14ac:dyDescent="0.3">
      <c r="A615" s="2">
        <v>122520</v>
      </c>
      <c r="B615">
        <v>0.93019359162735549</v>
      </c>
      <c r="C615" s="15">
        <f t="shared" si="45"/>
        <v>1.0335484351415061</v>
      </c>
      <c r="D615" s="15">
        <f t="shared" si="46"/>
        <v>100</v>
      </c>
      <c r="E615" s="2">
        <f t="shared" si="47"/>
        <v>94.832257824292469</v>
      </c>
      <c r="F615" s="2">
        <v>5</v>
      </c>
      <c r="G615" s="2">
        <f t="shared" si="48"/>
        <v>-0.16774217570753081</v>
      </c>
      <c r="H615" s="2" t="e">
        <f t="shared" si="49"/>
        <v>#NUM!</v>
      </c>
    </row>
    <row r="616" spans="1:8" x14ac:dyDescent="0.3">
      <c r="A616" s="2">
        <v>122720</v>
      </c>
      <c r="B616">
        <v>0.90703967947140896</v>
      </c>
      <c r="C616" s="15">
        <f t="shared" si="45"/>
        <v>1.0078218660793432</v>
      </c>
      <c r="D616" s="15">
        <f t="shared" si="46"/>
        <v>100</v>
      </c>
      <c r="E616" s="2">
        <f t="shared" si="47"/>
        <v>94.960890669603288</v>
      </c>
      <c r="F616" s="2">
        <v>5</v>
      </c>
      <c r="G616" s="2">
        <f t="shared" si="48"/>
        <v>-3.9109330396716047E-2</v>
      </c>
      <c r="H616" s="2" t="e">
        <f t="shared" si="49"/>
        <v>#NUM!</v>
      </c>
    </row>
    <row r="617" spans="1:8" x14ac:dyDescent="0.3">
      <c r="A617" s="2">
        <v>122920</v>
      </c>
      <c r="B617">
        <v>0.90920853616685948</v>
      </c>
      <c r="C617" s="15">
        <f t="shared" si="45"/>
        <v>1.0102317068520661</v>
      </c>
      <c r="D617" s="15">
        <f t="shared" si="46"/>
        <v>100</v>
      </c>
      <c r="E617" s="2">
        <f t="shared" si="47"/>
        <v>94.948841465739676</v>
      </c>
      <c r="F617" s="2">
        <v>5</v>
      </c>
      <c r="G617" s="2">
        <f t="shared" si="48"/>
        <v>-5.1158534260330235E-2</v>
      </c>
      <c r="H617" s="2" t="e">
        <f t="shared" si="49"/>
        <v>#NUM!</v>
      </c>
    </row>
    <row r="618" spans="1:8" x14ac:dyDescent="0.3">
      <c r="A618" s="2">
        <v>123120</v>
      </c>
      <c r="B618">
        <v>0.91373053584335773</v>
      </c>
      <c r="C618" s="15">
        <f t="shared" si="45"/>
        <v>1.0152561509370641</v>
      </c>
      <c r="D618" s="15">
        <f t="shared" si="46"/>
        <v>100</v>
      </c>
      <c r="E618" s="2">
        <f t="shared" si="47"/>
        <v>94.923719245314686</v>
      </c>
      <c r="F618" s="2">
        <v>5</v>
      </c>
      <c r="G618" s="2">
        <f t="shared" si="48"/>
        <v>-7.6280754685321028E-2</v>
      </c>
      <c r="H618" s="2" t="e">
        <f t="shared" si="49"/>
        <v>#NUM!</v>
      </c>
    </row>
    <row r="619" spans="1:8" x14ac:dyDescent="0.3">
      <c r="A619" s="2">
        <v>123320</v>
      </c>
      <c r="B619">
        <v>0.86941935352693289</v>
      </c>
      <c r="C619" s="15">
        <f t="shared" si="45"/>
        <v>0.96602150391881425</v>
      </c>
      <c r="D619" s="15">
        <f t="shared" si="46"/>
        <v>100</v>
      </c>
      <c r="E619" s="2">
        <f t="shared" si="47"/>
        <v>95.169892480405935</v>
      </c>
      <c r="F619" s="2">
        <v>5</v>
      </c>
      <c r="G619" s="2">
        <f t="shared" si="48"/>
        <v>0.16989248040592919</v>
      </c>
      <c r="H619" s="2">
        <f t="shared" si="49"/>
        <v>3.3325208729907807</v>
      </c>
    </row>
    <row r="620" spans="1:8" x14ac:dyDescent="0.3">
      <c r="A620" s="2">
        <v>123520</v>
      </c>
      <c r="B620">
        <v>0.90454897586849936</v>
      </c>
      <c r="C620" s="15">
        <f t="shared" si="45"/>
        <v>1.005054417631666</v>
      </c>
      <c r="D620" s="15">
        <f t="shared" si="46"/>
        <v>100</v>
      </c>
      <c r="E620" s="2">
        <f t="shared" si="47"/>
        <v>94.974727911841669</v>
      </c>
      <c r="F620" s="2">
        <v>5</v>
      </c>
      <c r="G620" s="2">
        <f t="shared" si="48"/>
        <v>-2.5272088158329709E-2</v>
      </c>
      <c r="H620" s="2" t="e">
        <f t="shared" si="49"/>
        <v>#NUM!</v>
      </c>
    </row>
    <row r="621" spans="1:8" x14ac:dyDescent="0.3">
      <c r="A621" s="2">
        <v>123720</v>
      </c>
      <c r="B621">
        <v>0.92779916360799553</v>
      </c>
      <c r="C621" s="15">
        <f t="shared" si="45"/>
        <v>1.0308879595644393</v>
      </c>
      <c r="D621" s="15">
        <f t="shared" si="46"/>
        <v>100</v>
      </c>
      <c r="E621" s="2">
        <f t="shared" si="47"/>
        <v>94.845560202177808</v>
      </c>
      <c r="F621" s="2">
        <v>5</v>
      </c>
      <c r="G621" s="2">
        <f t="shared" si="48"/>
        <v>-0.15443979782219674</v>
      </c>
      <c r="H621" s="2" t="e">
        <f t="shared" si="49"/>
        <v>#NUM!</v>
      </c>
    </row>
    <row r="622" spans="1:8" x14ac:dyDescent="0.3">
      <c r="A622" s="2">
        <v>123920</v>
      </c>
      <c r="B622">
        <v>0.92365489861606087</v>
      </c>
      <c r="C622" s="15">
        <f t="shared" si="45"/>
        <v>1.0262832206845121</v>
      </c>
      <c r="D622" s="15">
        <f t="shared" si="46"/>
        <v>100</v>
      </c>
      <c r="E622" s="2">
        <f t="shared" si="47"/>
        <v>94.868583896577434</v>
      </c>
      <c r="F622" s="2">
        <v>5</v>
      </c>
      <c r="G622" s="2">
        <f t="shared" si="48"/>
        <v>-0.13141610342256005</v>
      </c>
      <c r="H622" s="2" t="e">
        <f t="shared" si="49"/>
        <v>#NUM!</v>
      </c>
    </row>
    <row r="623" spans="1:8" x14ac:dyDescent="0.3">
      <c r="A623" s="2">
        <v>124120</v>
      </c>
      <c r="B623">
        <v>0.94184229601037339</v>
      </c>
      <c r="C623" s="15">
        <f t="shared" si="45"/>
        <v>1.0464914400115259</v>
      </c>
      <c r="D623" s="15">
        <f t="shared" si="46"/>
        <v>100</v>
      </c>
      <c r="E623" s="2">
        <f t="shared" si="47"/>
        <v>94.767542799942376</v>
      </c>
      <c r="F623" s="2">
        <v>5</v>
      </c>
      <c r="G623" s="2">
        <f t="shared" si="48"/>
        <v>-0.23245720005762927</v>
      </c>
      <c r="H623" s="2" t="e">
        <f t="shared" si="49"/>
        <v>#NUM!</v>
      </c>
    </row>
    <row r="624" spans="1:8" x14ac:dyDescent="0.3">
      <c r="A624" s="2">
        <v>124320</v>
      </c>
      <c r="B624">
        <v>0.8865008380426882</v>
      </c>
      <c r="C624" s="15">
        <f t="shared" si="45"/>
        <v>0.98500093115854237</v>
      </c>
      <c r="D624" s="15">
        <f t="shared" si="46"/>
        <v>100</v>
      </c>
      <c r="E624" s="2">
        <f t="shared" si="47"/>
        <v>95.074995344207281</v>
      </c>
      <c r="F624" s="2">
        <v>5</v>
      </c>
      <c r="G624" s="2">
        <f t="shared" si="48"/>
        <v>7.4995344207287928E-2</v>
      </c>
      <c r="H624" s="2">
        <f t="shared" si="49"/>
        <v>4.1492629758995063</v>
      </c>
    </row>
    <row r="625" spans="1:8" x14ac:dyDescent="0.3">
      <c r="A625" s="2">
        <v>124520</v>
      </c>
      <c r="B625">
        <v>0.90073557214808231</v>
      </c>
      <c r="C625" s="15">
        <f t="shared" si="45"/>
        <v>1.0008173023867581</v>
      </c>
      <c r="D625" s="15">
        <f t="shared" si="46"/>
        <v>100</v>
      </c>
      <c r="E625" s="2">
        <f t="shared" si="47"/>
        <v>94.995913488066208</v>
      </c>
      <c r="F625" s="2">
        <v>5</v>
      </c>
      <c r="G625" s="2">
        <f t="shared" si="48"/>
        <v>-4.0865119337905043E-3</v>
      </c>
      <c r="H625" s="2" t="e">
        <f t="shared" si="49"/>
        <v>#NUM!</v>
      </c>
    </row>
    <row r="626" spans="1:8" x14ac:dyDescent="0.3">
      <c r="A626" s="2">
        <v>124720</v>
      </c>
      <c r="B626">
        <v>0.86409939293204718</v>
      </c>
      <c r="C626" s="15">
        <f t="shared" si="45"/>
        <v>0.96011043659116346</v>
      </c>
      <c r="D626" s="15">
        <f t="shared" si="46"/>
        <v>100</v>
      </c>
      <c r="E626" s="2">
        <f t="shared" si="47"/>
        <v>95.199447817044188</v>
      </c>
      <c r="F626" s="2">
        <v>5</v>
      </c>
      <c r="G626" s="2">
        <f t="shared" si="48"/>
        <v>0.19944781704418268</v>
      </c>
      <c r="H626" s="2">
        <f t="shared" si="49"/>
        <v>3.1724445135534913</v>
      </c>
    </row>
    <row r="627" spans="1:8" x14ac:dyDescent="0.3">
      <c r="A627" s="2">
        <v>124920</v>
      </c>
      <c r="B627">
        <v>0.88962529583244465</v>
      </c>
      <c r="C627" s="15">
        <f t="shared" si="45"/>
        <v>0.98847255092493846</v>
      </c>
      <c r="D627" s="15">
        <f t="shared" si="46"/>
        <v>100</v>
      </c>
      <c r="E627" s="2">
        <f t="shared" si="47"/>
        <v>95.057637245375304</v>
      </c>
      <c r="F627" s="2">
        <v>5</v>
      </c>
      <c r="G627" s="2">
        <f t="shared" si="48"/>
        <v>5.7637245375307344E-2</v>
      </c>
      <c r="H627" s="2">
        <f t="shared" si="49"/>
        <v>4.4123374410703597</v>
      </c>
    </row>
    <row r="628" spans="1:8" x14ac:dyDescent="0.3">
      <c r="A628" s="2">
        <v>125120</v>
      </c>
      <c r="B628">
        <v>0.88346526272938719</v>
      </c>
      <c r="C628" s="15">
        <f t="shared" si="45"/>
        <v>0.98162806969931904</v>
      </c>
      <c r="D628" s="15">
        <f t="shared" si="46"/>
        <v>100</v>
      </c>
      <c r="E628" s="2">
        <f t="shared" si="47"/>
        <v>95.091859651503398</v>
      </c>
      <c r="F628" s="2">
        <v>5</v>
      </c>
      <c r="G628" s="2">
        <f t="shared" si="48"/>
        <v>9.1859651503404471E-2</v>
      </c>
      <c r="H628" s="2">
        <f t="shared" si="49"/>
        <v>3.9466044884289677</v>
      </c>
    </row>
    <row r="629" spans="1:8" x14ac:dyDescent="0.3">
      <c r="A629" s="2">
        <v>125320</v>
      </c>
      <c r="B629">
        <v>0.90060695162260762</v>
      </c>
      <c r="C629" s="15">
        <f t="shared" si="45"/>
        <v>1.0006743906917863</v>
      </c>
      <c r="D629" s="15">
        <f t="shared" si="46"/>
        <v>100</v>
      </c>
      <c r="E629" s="2">
        <f t="shared" si="47"/>
        <v>94.996628046541062</v>
      </c>
      <c r="F629" s="2">
        <v>5</v>
      </c>
      <c r="G629" s="2">
        <f t="shared" si="48"/>
        <v>-3.3719534589318201E-3</v>
      </c>
      <c r="H629" s="2" t="e">
        <f t="shared" si="49"/>
        <v>#NUM!</v>
      </c>
    </row>
    <row r="630" spans="1:8" x14ac:dyDescent="0.3">
      <c r="A630" s="2">
        <v>125520</v>
      </c>
      <c r="B630">
        <v>0.91358870602836417</v>
      </c>
      <c r="C630" s="15">
        <f t="shared" si="45"/>
        <v>1.0150985622537378</v>
      </c>
      <c r="D630" s="15">
        <f t="shared" si="46"/>
        <v>100</v>
      </c>
      <c r="E630" s="2">
        <f t="shared" si="47"/>
        <v>94.924507188731312</v>
      </c>
      <c r="F630" s="2">
        <v>5</v>
      </c>
      <c r="G630" s="2">
        <f t="shared" si="48"/>
        <v>-7.5492811268689231E-2</v>
      </c>
      <c r="H630" s="2" t="e">
        <f t="shared" si="49"/>
        <v>#NUM!</v>
      </c>
    </row>
    <row r="631" spans="1:8" x14ac:dyDescent="0.3">
      <c r="A631" s="2">
        <v>125720</v>
      </c>
      <c r="B631">
        <v>0.88791829998971727</v>
      </c>
      <c r="C631" s="15">
        <f t="shared" si="45"/>
        <v>0.98657588887746361</v>
      </c>
      <c r="D631" s="15">
        <f t="shared" si="46"/>
        <v>100</v>
      </c>
      <c r="E631" s="2">
        <f t="shared" si="47"/>
        <v>95.067120555612689</v>
      </c>
      <c r="F631" s="2">
        <v>5</v>
      </c>
      <c r="G631" s="2">
        <f t="shared" si="48"/>
        <v>6.7120555612682153E-2</v>
      </c>
      <c r="H631" s="2">
        <f t="shared" si="49"/>
        <v>4.2601158396914851</v>
      </c>
    </row>
    <row r="632" spans="1:8" x14ac:dyDescent="0.3">
      <c r="A632" s="2">
        <v>125920</v>
      </c>
      <c r="B632">
        <v>0.878663807109898</v>
      </c>
      <c r="C632" s="15">
        <f t="shared" si="45"/>
        <v>0.9762931190109978</v>
      </c>
      <c r="D632" s="15">
        <f t="shared" si="46"/>
        <v>100</v>
      </c>
      <c r="E632" s="2">
        <f t="shared" si="47"/>
        <v>95.118534404945009</v>
      </c>
      <c r="F632" s="2">
        <v>5</v>
      </c>
      <c r="G632" s="2">
        <f t="shared" si="48"/>
        <v>0.11853440494501122</v>
      </c>
      <c r="H632" s="2">
        <f t="shared" si="49"/>
        <v>3.6919435943139223</v>
      </c>
    </row>
    <row r="633" spans="1:8" x14ac:dyDescent="0.3">
      <c r="A633" s="2">
        <v>126120</v>
      </c>
      <c r="B633">
        <v>0.87950465124003263</v>
      </c>
      <c r="C633" s="15">
        <f t="shared" si="45"/>
        <v>0.97722739026670291</v>
      </c>
      <c r="D633" s="15">
        <f t="shared" si="46"/>
        <v>100</v>
      </c>
      <c r="E633" s="2">
        <f t="shared" si="47"/>
        <v>95.113863048666488</v>
      </c>
      <c r="F633" s="2">
        <v>5</v>
      </c>
      <c r="G633" s="2">
        <f t="shared" si="48"/>
        <v>0.11386304866648533</v>
      </c>
      <c r="H633" s="2">
        <f t="shared" si="49"/>
        <v>3.732101339002762</v>
      </c>
    </row>
    <row r="634" spans="1:8" x14ac:dyDescent="0.3">
      <c r="A634" s="2">
        <v>126320</v>
      </c>
      <c r="B634">
        <v>0.88377820206121238</v>
      </c>
      <c r="C634" s="15">
        <f t="shared" si="45"/>
        <v>0.98197578006801378</v>
      </c>
      <c r="D634" s="15">
        <f t="shared" si="46"/>
        <v>100</v>
      </c>
      <c r="E634" s="2">
        <f t="shared" si="47"/>
        <v>95.090121099659925</v>
      </c>
      <c r="F634" s="2">
        <v>5</v>
      </c>
      <c r="G634" s="2">
        <f t="shared" si="48"/>
        <v>9.012109965993087E-2</v>
      </c>
      <c r="H634" s="2">
        <f t="shared" si="49"/>
        <v>3.9656937728417425</v>
      </c>
    </row>
    <row r="635" spans="1:8" x14ac:dyDescent="0.3">
      <c r="A635" s="2">
        <v>126520</v>
      </c>
      <c r="B635">
        <v>0.93243914806022998</v>
      </c>
      <c r="C635" s="15">
        <f t="shared" si="45"/>
        <v>1.0360434978447</v>
      </c>
      <c r="D635" s="15">
        <f t="shared" si="46"/>
        <v>100</v>
      </c>
      <c r="E635" s="2">
        <f t="shared" si="47"/>
        <v>94.819782510776506</v>
      </c>
      <c r="F635" s="2">
        <v>5</v>
      </c>
      <c r="G635" s="2">
        <f t="shared" si="48"/>
        <v>-0.18021748922349978</v>
      </c>
      <c r="H635" s="2" t="e">
        <f t="shared" si="49"/>
        <v>#NUM!</v>
      </c>
    </row>
    <row r="636" spans="1:8" x14ac:dyDescent="0.3">
      <c r="A636" s="2">
        <v>126720</v>
      </c>
      <c r="B636">
        <v>0.88182819243864474</v>
      </c>
      <c r="C636" s="15">
        <f t="shared" si="45"/>
        <v>0.9798091027096052</v>
      </c>
      <c r="D636" s="15">
        <f t="shared" si="46"/>
        <v>100</v>
      </c>
      <c r="E636" s="2">
        <f t="shared" si="47"/>
        <v>95.100954486451968</v>
      </c>
      <c r="F636" s="2">
        <v>5</v>
      </c>
      <c r="G636" s="2">
        <f t="shared" si="48"/>
        <v>0.10095448645197358</v>
      </c>
      <c r="H636" s="2">
        <f t="shared" si="49"/>
        <v>3.8522922255009941</v>
      </c>
    </row>
    <row r="637" spans="1:8" x14ac:dyDescent="0.3">
      <c r="A637" s="2">
        <v>126920</v>
      </c>
      <c r="B637">
        <v>0.90361865531321883</v>
      </c>
      <c r="C637" s="15">
        <f t="shared" si="45"/>
        <v>1.0040207281257987</v>
      </c>
      <c r="D637" s="15">
        <f t="shared" si="46"/>
        <v>100</v>
      </c>
      <c r="E637" s="2">
        <f t="shared" si="47"/>
        <v>94.979896359371011</v>
      </c>
      <c r="F637" s="2">
        <v>5</v>
      </c>
      <c r="G637" s="2">
        <f t="shared" si="48"/>
        <v>-2.0103640628993169E-2</v>
      </c>
      <c r="H637" s="2" t="e">
        <f t="shared" si="49"/>
        <v>#NUM!</v>
      </c>
    </row>
    <row r="638" spans="1:8" x14ac:dyDescent="0.3">
      <c r="A638" s="2">
        <v>127120</v>
      </c>
      <c r="B638">
        <v>0.92091187465203217</v>
      </c>
      <c r="C638" s="15">
        <f t="shared" si="45"/>
        <v>1.0232354162800357</v>
      </c>
      <c r="D638" s="15">
        <f t="shared" si="46"/>
        <v>100</v>
      </c>
      <c r="E638" s="2">
        <f t="shared" si="47"/>
        <v>94.883822918599819</v>
      </c>
      <c r="F638" s="2">
        <v>5</v>
      </c>
      <c r="G638" s="2">
        <f t="shared" si="48"/>
        <v>-0.11617708140017857</v>
      </c>
      <c r="H638" s="2" t="e">
        <f t="shared" si="49"/>
        <v>#NUM!</v>
      </c>
    </row>
    <row r="639" spans="1:8" x14ac:dyDescent="0.3">
      <c r="A639" s="2">
        <v>127320</v>
      </c>
      <c r="B639">
        <v>0.86300507887994982</v>
      </c>
      <c r="C639" s="15">
        <f t="shared" si="45"/>
        <v>0.95889453208883313</v>
      </c>
      <c r="D639" s="15">
        <f t="shared" si="46"/>
        <v>100</v>
      </c>
      <c r="E639" s="2">
        <f t="shared" si="47"/>
        <v>95.205527339555829</v>
      </c>
      <c r="F639" s="2">
        <v>5</v>
      </c>
      <c r="G639" s="2">
        <f t="shared" si="48"/>
        <v>0.20552733955583413</v>
      </c>
      <c r="H639" s="2">
        <f t="shared" si="49"/>
        <v>3.1424819415409853</v>
      </c>
    </row>
    <row r="640" spans="1:8" x14ac:dyDescent="0.3">
      <c r="A640" s="2">
        <v>127520</v>
      </c>
      <c r="B640">
        <v>0.92120559632842025</v>
      </c>
      <c r="C640" s="15">
        <f t="shared" si="45"/>
        <v>1.0235617736982447</v>
      </c>
      <c r="D640" s="15">
        <f t="shared" si="46"/>
        <v>100</v>
      </c>
      <c r="E640" s="2">
        <f t="shared" si="47"/>
        <v>94.882191131508776</v>
      </c>
      <c r="F640" s="2">
        <v>5</v>
      </c>
      <c r="G640" s="2">
        <f t="shared" si="48"/>
        <v>-0.11780886849122396</v>
      </c>
      <c r="H640" s="2" t="e">
        <f t="shared" si="49"/>
        <v>#NUM!</v>
      </c>
    </row>
    <row r="641" spans="1:8" x14ac:dyDescent="0.3">
      <c r="A641" s="2">
        <v>127720</v>
      </c>
      <c r="B641">
        <v>0.91845177593853555</v>
      </c>
      <c r="C641" s="15">
        <f t="shared" si="45"/>
        <v>1.0205019732650396</v>
      </c>
      <c r="D641" s="15">
        <f t="shared" si="46"/>
        <v>100</v>
      </c>
      <c r="E641" s="2">
        <f t="shared" si="47"/>
        <v>94.897490133674808</v>
      </c>
      <c r="F641" s="2">
        <v>5</v>
      </c>
      <c r="G641" s="2">
        <f t="shared" si="48"/>
        <v>-0.10250986632519776</v>
      </c>
      <c r="H641" s="2" t="e">
        <f t="shared" si="49"/>
        <v>#NUM!</v>
      </c>
    </row>
    <row r="642" spans="1:8" x14ac:dyDescent="0.3">
      <c r="A642" s="2">
        <v>127920</v>
      </c>
      <c r="B642">
        <v>0.93327335549905466</v>
      </c>
      <c r="C642" s="15">
        <f t="shared" si="45"/>
        <v>1.0369703949989495</v>
      </c>
      <c r="D642" s="15">
        <f t="shared" si="46"/>
        <v>100</v>
      </c>
      <c r="E642" s="2">
        <f t="shared" si="47"/>
        <v>94.815148025005257</v>
      </c>
      <c r="F642" s="2">
        <v>5</v>
      </c>
      <c r="G642" s="2">
        <f t="shared" si="48"/>
        <v>-0.18485197499474726</v>
      </c>
      <c r="H642" s="2" t="e">
        <f t="shared" si="49"/>
        <v>#NUM!</v>
      </c>
    </row>
    <row r="643" spans="1:8" x14ac:dyDescent="0.3">
      <c r="A643" s="2">
        <v>128120</v>
      </c>
      <c r="B643">
        <v>0.9089011518775707</v>
      </c>
      <c r="C643" s="15">
        <f t="shared" ref="C643:C706" si="50">B643/$J$27</f>
        <v>1.0098901687528563</v>
      </c>
      <c r="D643" s="15">
        <f t="shared" ref="D643:D706" si="51">$J$28</f>
        <v>100</v>
      </c>
      <c r="E643" s="2">
        <f t="shared" si="47"/>
        <v>94.950549156235724</v>
      </c>
      <c r="F643" s="2">
        <v>5</v>
      </c>
      <c r="G643" s="2">
        <f t="shared" si="48"/>
        <v>-4.9450843764281771E-2</v>
      </c>
      <c r="H643" s="2" t="e">
        <f t="shared" si="49"/>
        <v>#NUM!</v>
      </c>
    </row>
    <row r="644" spans="1:8" x14ac:dyDescent="0.3">
      <c r="A644" s="2">
        <v>128320</v>
      </c>
      <c r="B644">
        <v>0.89241504839197627</v>
      </c>
      <c r="C644" s="15">
        <f t="shared" si="50"/>
        <v>0.99157227599108477</v>
      </c>
      <c r="D644" s="15">
        <f t="shared" si="51"/>
        <v>100</v>
      </c>
      <c r="E644" s="2">
        <f t="shared" ref="E644:E707" si="52">D644-(F644*C644)</f>
        <v>95.042138620044582</v>
      </c>
      <c r="F644" s="2">
        <v>5</v>
      </c>
      <c r="G644" s="2">
        <f t="shared" ref="G644:G707" si="53">F644-(F644*C644)</f>
        <v>4.2138620044576136E-2</v>
      </c>
      <c r="H644" s="2">
        <f t="shared" ref="H644:H707" si="54">LN((F644*E644)/(D644*G644))</f>
        <v>4.7253787021898441</v>
      </c>
    </row>
    <row r="645" spans="1:8" x14ac:dyDescent="0.3">
      <c r="A645" s="2">
        <v>128520</v>
      </c>
      <c r="B645">
        <v>0.920027622885767</v>
      </c>
      <c r="C645" s="15">
        <f t="shared" si="50"/>
        <v>1.022252914317519</v>
      </c>
      <c r="D645" s="15">
        <f t="shared" si="51"/>
        <v>100</v>
      </c>
      <c r="E645" s="2">
        <f t="shared" si="52"/>
        <v>94.888735428412403</v>
      </c>
      <c r="F645" s="2">
        <v>5</v>
      </c>
      <c r="G645" s="2">
        <f t="shared" si="53"/>
        <v>-0.11126457158759528</v>
      </c>
      <c r="H645" s="2" t="e">
        <f t="shared" si="54"/>
        <v>#NUM!</v>
      </c>
    </row>
    <row r="646" spans="1:8" x14ac:dyDescent="0.3">
      <c r="A646" s="2">
        <v>128720</v>
      </c>
      <c r="B646">
        <v>0.8796311098677112</v>
      </c>
      <c r="C646" s="15">
        <f t="shared" si="50"/>
        <v>0.97736789985301242</v>
      </c>
      <c r="D646" s="15">
        <f t="shared" si="51"/>
        <v>100</v>
      </c>
      <c r="E646" s="2">
        <f t="shared" si="52"/>
        <v>95.113160500734935</v>
      </c>
      <c r="F646" s="2">
        <v>5</v>
      </c>
      <c r="G646" s="2">
        <f t="shared" si="53"/>
        <v>0.11316050073493766</v>
      </c>
      <c r="H646" s="2">
        <f t="shared" si="54"/>
        <v>3.7382831798816407</v>
      </c>
    </row>
    <row r="647" spans="1:8" x14ac:dyDescent="0.3">
      <c r="A647" s="2">
        <v>128920</v>
      </c>
      <c r="B647">
        <v>0.90870187598884955</v>
      </c>
      <c r="C647" s="15">
        <f t="shared" si="50"/>
        <v>1.0096687510987217</v>
      </c>
      <c r="D647" s="15">
        <f t="shared" si="51"/>
        <v>100</v>
      </c>
      <c r="E647" s="2">
        <f t="shared" si="52"/>
        <v>94.951656244506395</v>
      </c>
      <c r="F647" s="2">
        <v>5</v>
      </c>
      <c r="G647" s="2">
        <f t="shared" si="53"/>
        <v>-4.8343755493608143E-2</v>
      </c>
      <c r="H647" s="2" t="e">
        <f t="shared" si="54"/>
        <v>#NUM!</v>
      </c>
    </row>
    <row r="648" spans="1:8" x14ac:dyDescent="0.3">
      <c r="A648" s="2">
        <v>129120</v>
      </c>
      <c r="B648">
        <v>0.89513212445026902</v>
      </c>
      <c r="C648" s="15">
        <f t="shared" si="50"/>
        <v>0.99459124938918775</v>
      </c>
      <c r="D648" s="15">
        <f t="shared" si="51"/>
        <v>100</v>
      </c>
      <c r="E648" s="2">
        <f t="shared" si="52"/>
        <v>95.027043753054059</v>
      </c>
      <c r="F648" s="2">
        <v>5</v>
      </c>
      <c r="G648" s="2">
        <f t="shared" si="53"/>
        <v>2.7043753054060815E-2</v>
      </c>
      <c r="H648" s="2">
        <f t="shared" si="54"/>
        <v>5.1687284896809151</v>
      </c>
    </row>
    <row r="649" spans="1:8" x14ac:dyDescent="0.3">
      <c r="A649" s="2">
        <v>129320</v>
      </c>
      <c r="B649">
        <v>0.87967748394897127</v>
      </c>
      <c r="C649" s="15">
        <f t="shared" si="50"/>
        <v>0.97741942660996806</v>
      </c>
      <c r="D649" s="15">
        <f t="shared" si="51"/>
        <v>100</v>
      </c>
      <c r="E649" s="2">
        <f t="shared" si="52"/>
        <v>95.112902866950165</v>
      </c>
      <c r="F649" s="2">
        <v>5</v>
      </c>
      <c r="G649" s="2">
        <f t="shared" si="53"/>
        <v>0.11290286695015972</v>
      </c>
      <c r="H649" s="2">
        <f t="shared" si="54"/>
        <v>3.740559778064743</v>
      </c>
    </row>
    <row r="650" spans="1:8" x14ac:dyDescent="0.3">
      <c r="A650" s="2">
        <v>129520</v>
      </c>
      <c r="B650">
        <v>0.93264960638887417</v>
      </c>
      <c r="C650" s="15">
        <f t="shared" si="50"/>
        <v>1.0362773404320824</v>
      </c>
      <c r="D650" s="15">
        <f t="shared" si="51"/>
        <v>100</v>
      </c>
      <c r="E650" s="2">
        <f t="shared" si="52"/>
        <v>94.81861329783959</v>
      </c>
      <c r="F650" s="2">
        <v>5</v>
      </c>
      <c r="G650" s="2">
        <f t="shared" si="53"/>
        <v>-0.18138670216041231</v>
      </c>
      <c r="H650" s="2" t="e">
        <f t="shared" si="54"/>
        <v>#NUM!</v>
      </c>
    </row>
    <row r="651" spans="1:8" x14ac:dyDescent="0.3">
      <c r="A651" s="2">
        <v>129720</v>
      </c>
      <c r="B651">
        <v>0.89728873633928485</v>
      </c>
      <c r="C651" s="15">
        <f t="shared" si="50"/>
        <v>0.99698748482142763</v>
      </c>
      <c r="D651" s="15">
        <f t="shared" si="51"/>
        <v>100</v>
      </c>
      <c r="E651" s="2">
        <f t="shared" si="52"/>
        <v>95.015062575892856</v>
      </c>
      <c r="F651" s="2">
        <v>5</v>
      </c>
      <c r="G651" s="2">
        <f t="shared" si="53"/>
        <v>1.5062575892861751E-2</v>
      </c>
      <c r="H651" s="2">
        <f t="shared" si="54"/>
        <v>5.7538451881224502</v>
      </c>
    </row>
    <row r="652" spans="1:8" x14ac:dyDescent="0.3">
      <c r="A652" s="2">
        <v>129920</v>
      </c>
      <c r="B652">
        <v>0.88348576532601986</v>
      </c>
      <c r="C652" s="15">
        <f t="shared" si="50"/>
        <v>0.98165085036224431</v>
      </c>
      <c r="D652" s="15">
        <f t="shared" si="51"/>
        <v>100</v>
      </c>
      <c r="E652" s="2">
        <f t="shared" si="52"/>
        <v>95.091745748188771</v>
      </c>
      <c r="F652" s="2">
        <v>5</v>
      </c>
      <c r="G652" s="2">
        <f t="shared" si="53"/>
        <v>9.1745748188778009E-2</v>
      </c>
      <c r="H652" s="2">
        <f t="shared" si="54"/>
        <v>3.9478440311208889</v>
      </c>
    </row>
    <row r="653" spans="1:8" x14ac:dyDescent="0.3">
      <c r="A653" s="2">
        <v>130120</v>
      </c>
      <c r="B653">
        <v>0.95358440309857606</v>
      </c>
      <c r="C653" s="15">
        <f t="shared" si="50"/>
        <v>1.0595382256650845</v>
      </c>
      <c r="D653" s="15">
        <f t="shared" si="51"/>
        <v>100</v>
      </c>
      <c r="E653" s="2">
        <f t="shared" si="52"/>
        <v>94.702308871674575</v>
      </c>
      <c r="F653" s="2">
        <v>5</v>
      </c>
      <c r="G653" s="2">
        <f t="shared" si="53"/>
        <v>-0.29769112832542266</v>
      </c>
      <c r="H653" s="2" t="e">
        <f t="shared" si="54"/>
        <v>#NUM!</v>
      </c>
    </row>
    <row r="654" spans="1:8" x14ac:dyDescent="0.3">
      <c r="A654" s="2">
        <v>130320</v>
      </c>
      <c r="B654">
        <v>0.89457885235925527</v>
      </c>
      <c r="C654" s="15">
        <f t="shared" si="50"/>
        <v>0.9939765026213947</v>
      </c>
      <c r="D654" s="15">
        <f t="shared" si="51"/>
        <v>100</v>
      </c>
      <c r="E654" s="2">
        <f t="shared" si="52"/>
        <v>95.030117486893033</v>
      </c>
      <c r="F654" s="2">
        <v>5</v>
      </c>
      <c r="G654" s="2">
        <f t="shared" si="53"/>
        <v>3.0117486893026069E-2</v>
      </c>
      <c r="H654" s="2">
        <f t="shared" si="54"/>
        <v>5.0611109100001705</v>
      </c>
    </row>
    <row r="655" spans="1:8" x14ac:dyDescent="0.3">
      <c r="A655" s="2">
        <v>130520</v>
      </c>
      <c r="B655">
        <v>0.89821531777507635</v>
      </c>
      <c r="C655" s="15">
        <f t="shared" si="50"/>
        <v>0.99801701975008483</v>
      </c>
      <c r="D655" s="15">
        <f t="shared" si="51"/>
        <v>100</v>
      </c>
      <c r="E655" s="2">
        <f t="shared" si="52"/>
        <v>95.009914901249573</v>
      </c>
      <c r="F655" s="2">
        <v>5</v>
      </c>
      <c r="G655" s="2">
        <f t="shared" si="53"/>
        <v>9.9149012495756139E-3</v>
      </c>
      <c r="H655" s="2">
        <f t="shared" si="54"/>
        <v>6.1719654567420914</v>
      </c>
    </row>
    <row r="656" spans="1:8" x14ac:dyDescent="0.3">
      <c r="A656" s="2">
        <v>130720</v>
      </c>
      <c r="B656">
        <v>0.89656328879317948</v>
      </c>
      <c r="C656" s="15">
        <f t="shared" si="50"/>
        <v>0.9961814319924216</v>
      </c>
      <c r="D656" s="15">
        <f t="shared" si="51"/>
        <v>100</v>
      </c>
      <c r="E656" s="2">
        <f t="shared" si="52"/>
        <v>95.019092840037899</v>
      </c>
      <c r="F656" s="2">
        <v>5</v>
      </c>
      <c r="G656" s="2">
        <f t="shared" si="53"/>
        <v>1.9092840037892245E-2</v>
      </c>
      <c r="H656" s="2">
        <f t="shared" si="54"/>
        <v>5.5167874564527404</v>
      </c>
    </row>
    <row r="657" spans="1:8" x14ac:dyDescent="0.3">
      <c r="A657" s="2">
        <v>130920</v>
      </c>
      <c r="B657">
        <v>0.89990003844675126</v>
      </c>
      <c r="C657" s="15">
        <f t="shared" si="50"/>
        <v>0.99988893160750136</v>
      </c>
      <c r="D657" s="15">
        <f t="shared" si="51"/>
        <v>100</v>
      </c>
      <c r="E657" s="2">
        <f t="shared" si="52"/>
        <v>95.000555341962496</v>
      </c>
      <c r="F657" s="2">
        <v>5</v>
      </c>
      <c r="G657" s="2">
        <f t="shared" si="53"/>
        <v>5.5534196249329426E-4</v>
      </c>
      <c r="H657" s="2">
        <f t="shared" si="54"/>
        <v>9.0540769490572419</v>
      </c>
    </row>
    <row r="658" spans="1:8" x14ac:dyDescent="0.3">
      <c r="A658" s="2">
        <v>131120</v>
      </c>
      <c r="B658">
        <v>0.91314795915802394</v>
      </c>
      <c r="C658" s="15">
        <f t="shared" si="50"/>
        <v>1.0146088435089156</v>
      </c>
      <c r="D658" s="15">
        <f t="shared" si="51"/>
        <v>100</v>
      </c>
      <c r="E658" s="2">
        <f t="shared" si="52"/>
        <v>94.926955782455423</v>
      </c>
      <c r="F658" s="2">
        <v>5</v>
      </c>
      <c r="G658" s="2">
        <f t="shared" si="53"/>
        <v>-7.304421754457735E-2</v>
      </c>
      <c r="H658" s="2" t="e">
        <f t="shared" si="54"/>
        <v>#NUM!</v>
      </c>
    </row>
    <row r="659" spans="1:8" x14ac:dyDescent="0.3">
      <c r="A659" s="2">
        <v>131320</v>
      </c>
      <c r="B659">
        <v>0.91350374386780275</v>
      </c>
      <c r="C659" s="15">
        <f t="shared" si="50"/>
        <v>1.0150041598531141</v>
      </c>
      <c r="D659" s="15">
        <f t="shared" si="51"/>
        <v>100</v>
      </c>
      <c r="E659" s="2">
        <f t="shared" si="52"/>
        <v>94.924979200734427</v>
      </c>
      <c r="F659" s="2">
        <v>5</v>
      </c>
      <c r="G659" s="2">
        <f t="shared" si="53"/>
        <v>-7.5020799265570481E-2</v>
      </c>
      <c r="H659" s="2" t="e">
        <f t="shared" si="54"/>
        <v>#NUM!</v>
      </c>
    </row>
    <row r="660" spans="1:8" x14ac:dyDescent="0.3">
      <c r="A660" s="2">
        <v>131520</v>
      </c>
      <c r="B660">
        <v>0.91852893184385587</v>
      </c>
      <c r="C660" s="15">
        <f t="shared" si="50"/>
        <v>1.0205877020487286</v>
      </c>
      <c r="D660" s="15">
        <f t="shared" si="51"/>
        <v>100</v>
      </c>
      <c r="E660" s="2">
        <f t="shared" si="52"/>
        <v>94.897061489756354</v>
      </c>
      <c r="F660" s="2">
        <v>5</v>
      </c>
      <c r="G660" s="2">
        <f t="shared" si="53"/>
        <v>-0.10293851024364287</v>
      </c>
      <c r="H660" s="2" t="e">
        <f t="shared" si="54"/>
        <v>#NUM!</v>
      </c>
    </row>
    <row r="661" spans="1:8" x14ac:dyDescent="0.3">
      <c r="A661" s="2">
        <v>131720</v>
      </c>
      <c r="B661">
        <v>0.94286758181533492</v>
      </c>
      <c r="C661" s="15">
        <f t="shared" si="50"/>
        <v>1.0476306464614833</v>
      </c>
      <c r="D661" s="15">
        <f t="shared" si="51"/>
        <v>100</v>
      </c>
      <c r="E661" s="2">
        <f t="shared" si="52"/>
        <v>94.761846767692589</v>
      </c>
      <c r="F661" s="2">
        <v>5</v>
      </c>
      <c r="G661" s="2">
        <f t="shared" si="53"/>
        <v>-0.23815323230741647</v>
      </c>
      <c r="H661" s="2" t="e">
        <f t="shared" si="54"/>
        <v>#NUM!</v>
      </c>
    </row>
    <row r="662" spans="1:8" x14ac:dyDescent="0.3">
      <c r="A662" s="2">
        <v>131920</v>
      </c>
      <c r="B662">
        <v>0.92343787834376223</v>
      </c>
      <c r="C662" s="15">
        <f t="shared" si="50"/>
        <v>1.0260420870486247</v>
      </c>
      <c r="D662" s="15">
        <f t="shared" si="51"/>
        <v>100</v>
      </c>
      <c r="E662" s="2">
        <f t="shared" si="52"/>
        <v>94.869789564756871</v>
      </c>
      <c r="F662" s="2">
        <v>5</v>
      </c>
      <c r="G662" s="2">
        <f t="shared" si="53"/>
        <v>-0.13021043524312326</v>
      </c>
      <c r="H662" s="2" t="e">
        <f t="shared" si="54"/>
        <v>#NUM!</v>
      </c>
    </row>
    <row r="663" spans="1:8" x14ac:dyDescent="0.3">
      <c r="A663" s="2">
        <v>132120</v>
      </c>
      <c r="B663">
        <v>0.96633350598202061</v>
      </c>
      <c r="C663" s="15">
        <f t="shared" si="50"/>
        <v>1.0737038955355784</v>
      </c>
      <c r="D663" s="15">
        <f t="shared" si="51"/>
        <v>100</v>
      </c>
      <c r="E663" s="2">
        <f t="shared" si="52"/>
        <v>94.631480522322107</v>
      </c>
      <c r="F663" s="2">
        <v>5</v>
      </c>
      <c r="G663" s="2">
        <f t="shared" si="53"/>
        <v>-0.36851947767789195</v>
      </c>
      <c r="H663" s="2" t="e">
        <f t="shared" si="54"/>
        <v>#NUM!</v>
      </c>
    </row>
    <row r="664" spans="1:8" x14ac:dyDescent="0.3">
      <c r="A664" s="2">
        <v>132320</v>
      </c>
      <c r="B664">
        <v>0.90629122298405507</v>
      </c>
      <c r="C664" s="15">
        <f t="shared" si="50"/>
        <v>1.0069902477600612</v>
      </c>
      <c r="D664" s="15">
        <f t="shared" si="51"/>
        <v>100</v>
      </c>
      <c r="E664" s="2">
        <f t="shared" si="52"/>
        <v>94.965048761199697</v>
      </c>
      <c r="F664" s="2">
        <v>5</v>
      </c>
      <c r="G664" s="2">
        <f t="shared" si="53"/>
        <v>-3.495123880030615E-2</v>
      </c>
      <c r="H664" s="2" t="e">
        <f t="shared" si="54"/>
        <v>#NUM!</v>
      </c>
    </row>
    <row r="665" spans="1:8" x14ac:dyDescent="0.3">
      <c r="A665" s="2">
        <v>132520</v>
      </c>
      <c r="B665">
        <v>0.91332555145309069</v>
      </c>
      <c r="C665" s="15">
        <f t="shared" si="50"/>
        <v>1.014806168281212</v>
      </c>
      <c r="D665" s="15">
        <f t="shared" si="51"/>
        <v>100</v>
      </c>
      <c r="E665" s="2">
        <f t="shared" si="52"/>
        <v>94.925969158593944</v>
      </c>
      <c r="F665" s="2">
        <v>5</v>
      </c>
      <c r="G665" s="2">
        <f t="shared" si="53"/>
        <v>-7.4030841406059977E-2</v>
      </c>
      <c r="H665" s="2" t="e">
        <f t="shared" si="54"/>
        <v>#NUM!</v>
      </c>
    </row>
    <row r="666" spans="1:8" x14ac:dyDescent="0.3">
      <c r="A666" s="2">
        <v>132720</v>
      </c>
      <c r="B666">
        <v>0.91755173209569474</v>
      </c>
      <c r="C666" s="15">
        <f t="shared" si="50"/>
        <v>1.0195019245507719</v>
      </c>
      <c r="D666" s="15">
        <f t="shared" si="51"/>
        <v>100</v>
      </c>
      <c r="E666" s="2">
        <f t="shared" si="52"/>
        <v>94.902490377246139</v>
      </c>
      <c r="F666" s="2">
        <v>5</v>
      </c>
      <c r="G666" s="2">
        <f t="shared" si="53"/>
        <v>-9.7509622753859659E-2</v>
      </c>
      <c r="H666" s="2" t="e">
        <f t="shared" si="54"/>
        <v>#NUM!</v>
      </c>
    </row>
    <row r="667" spans="1:8" x14ac:dyDescent="0.3">
      <c r="A667" s="2">
        <v>132920</v>
      </c>
      <c r="B667">
        <v>0.89345890774527204</v>
      </c>
      <c r="C667" s="15">
        <f t="shared" si="50"/>
        <v>0.99273211971696895</v>
      </c>
      <c r="D667" s="15">
        <f t="shared" si="51"/>
        <v>100</v>
      </c>
      <c r="E667" s="2">
        <f t="shared" si="52"/>
        <v>95.036339401415148</v>
      </c>
      <c r="F667" s="2">
        <v>5</v>
      </c>
      <c r="G667" s="2">
        <f t="shared" si="53"/>
        <v>3.6339401415155237E-2</v>
      </c>
      <c r="H667" s="2">
        <f t="shared" si="54"/>
        <v>4.8733797528589848</v>
      </c>
    </row>
    <row r="668" spans="1:8" x14ac:dyDescent="0.3">
      <c r="A668" s="2">
        <v>133120</v>
      </c>
      <c r="B668">
        <v>0.92273957741649915</v>
      </c>
      <c r="C668" s="15">
        <f t="shared" si="50"/>
        <v>1.0252661971294434</v>
      </c>
      <c r="D668" s="15">
        <f t="shared" si="51"/>
        <v>100</v>
      </c>
      <c r="E668" s="2">
        <f t="shared" si="52"/>
        <v>94.873669014352785</v>
      </c>
      <c r="F668" s="2">
        <v>5</v>
      </c>
      <c r="G668" s="2">
        <f t="shared" si="53"/>
        <v>-0.12633098564721745</v>
      </c>
      <c r="H668" s="2" t="e">
        <f t="shared" si="54"/>
        <v>#NUM!</v>
      </c>
    </row>
    <row r="669" spans="1:8" x14ac:dyDescent="0.3">
      <c r="A669" s="2">
        <v>133320</v>
      </c>
      <c r="B669">
        <v>0.90716118614577723</v>
      </c>
      <c r="C669" s="15">
        <f t="shared" si="50"/>
        <v>1.0079568734953079</v>
      </c>
      <c r="D669" s="15">
        <f t="shared" si="51"/>
        <v>100</v>
      </c>
      <c r="E669" s="2">
        <f t="shared" si="52"/>
        <v>94.960215632523457</v>
      </c>
      <c r="F669" s="2">
        <v>5</v>
      </c>
      <c r="G669" s="2">
        <f t="shared" si="53"/>
        <v>-3.9784367476539906E-2</v>
      </c>
      <c r="H669" s="2" t="e">
        <f t="shared" si="54"/>
        <v>#NUM!</v>
      </c>
    </row>
    <row r="670" spans="1:8" x14ac:dyDescent="0.3">
      <c r="A670" s="2">
        <v>133520</v>
      </c>
      <c r="B670">
        <v>0.92122848412962477</v>
      </c>
      <c r="C670" s="15">
        <f t="shared" si="50"/>
        <v>1.023587204588472</v>
      </c>
      <c r="D670" s="15">
        <f t="shared" si="51"/>
        <v>100</v>
      </c>
      <c r="E670" s="2">
        <f t="shared" si="52"/>
        <v>94.882063977057641</v>
      </c>
      <c r="F670" s="2">
        <v>5</v>
      </c>
      <c r="G670" s="2">
        <f t="shared" si="53"/>
        <v>-0.11793602294235939</v>
      </c>
      <c r="H670" s="2" t="e">
        <f t="shared" si="54"/>
        <v>#NUM!</v>
      </c>
    </row>
    <row r="671" spans="1:8" x14ac:dyDescent="0.3">
      <c r="A671" s="2">
        <v>133720</v>
      </c>
      <c r="B671">
        <v>0.91305532352374208</v>
      </c>
      <c r="C671" s="15">
        <f t="shared" si="50"/>
        <v>1.01450591502638</v>
      </c>
      <c r="D671" s="15">
        <f t="shared" si="51"/>
        <v>100</v>
      </c>
      <c r="E671" s="2">
        <f t="shared" si="52"/>
        <v>94.927470424868105</v>
      </c>
      <c r="F671" s="2">
        <v>5</v>
      </c>
      <c r="G671" s="2">
        <f t="shared" si="53"/>
        <v>-7.2529575131899726E-2</v>
      </c>
      <c r="H671" s="2" t="e">
        <f t="shared" si="54"/>
        <v>#NUM!</v>
      </c>
    </row>
    <row r="672" spans="1:8" x14ac:dyDescent="0.3">
      <c r="A672" s="2">
        <v>133920</v>
      </c>
      <c r="B672">
        <v>0.90295731722376715</v>
      </c>
      <c r="C672" s="15">
        <f t="shared" si="50"/>
        <v>1.0032859080264078</v>
      </c>
      <c r="D672" s="15">
        <f t="shared" si="51"/>
        <v>100</v>
      </c>
      <c r="E672" s="2">
        <f t="shared" si="52"/>
        <v>94.983570459867963</v>
      </c>
      <c r="F672" s="2">
        <v>5</v>
      </c>
      <c r="G672" s="2">
        <f t="shared" si="53"/>
        <v>-1.6429540132039122E-2</v>
      </c>
      <c r="H672" s="2" t="e">
        <f t="shared" si="54"/>
        <v>#NUM!</v>
      </c>
    </row>
    <row r="673" spans="1:8" x14ac:dyDescent="0.3">
      <c r="A673" s="2">
        <v>134120</v>
      </c>
      <c r="B673">
        <v>0.91936776241585383</v>
      </c>
      <c r="C673" s="15">
        <f t="shared" si="50"/>
        <v>1.0215197360176154</v>
      </c>
      <c r="D673" s="15">
        <f t="shared" si="51"/>
        <v>100</v>
      </c>
      <c r="E673" s="2">
        <f t="shared" si="52"/>
        <v>94.892401319911926</v>
      </c>
      <c r="F673" s="2">
        <v>5</v>
      </c>
      <c r="G673" s="2">
        <f t="shared" si="53"/>
        <v>-0.10759868008807683</v>
      </c>
      <c r="H673" s="2" t="e">
        <f t="shared" si="54"/>
        <v>#NUM!</v>
      </c>
    </row>
    <row r="674" spans="1:8" x14ac:dyDescent="0.3">
      <c r="A674" s="2">
        <v>134320</v>
      </c>
      <c r="B674">
        <v>0.92520749324179152</v>
      </c>
      <c r="C674" s="15">
        <f t="shared" si="50"/>
        <v>1.0280083258242128</v>
      </c>
      <c r="D674" s="15">
        <f t="shared" si="51"/>
        <v>100</v>
      </c>
      <c r="E674" s="2">
        <f t="shared" si="52"/>
        <v>94.859958370878942</v>
      </c>
      <c r="F674" s="2">
        <v>5</v>
      </c>
      <c r="G674" s="2">
        <f t="shared" si="53"/>
        <v>-0.14004162912106377</v>
      </c>
      <c r="H674" s="2" t="e">
        <f t="shared" si="54"/>
        <v>#NUM!</v>
      </c>
    </row>
    <row r="675" spans="1:8" x14ac:dyDescent="0.3">
      <c r="A675" s="2">
        <v>134520</v>
      </c>
      <c r="B675">
        <v>0.92219380564083386</v>
      </c>
      <c r="C675" s="15">
        <f t="shared" si="50"/>
        <v>1.0246597840453708</v>
      </c>
      <c r="D675" s="15">
        <f t="shared" si="51"/>
        <v>100</v>
      </c>
      <c r="E675" s="2">
        <f t="shared" si="52"/>
        <v>94.876701079773142</v>
      </c>
      <c r="F675" s="2">
        <v>5</v>
      </c>
      <c r="G675" s="2">
        <f t="shared" si="53"/>
        <v>-0.12329892022685396</v>
      </c>
      <c r="H675" s="2" t="e">
        <f t="shared" si="54"/>
        <v>#NUM!</v>
      </c>
    </row>
    <row r="676" spans="1:8" x14ac:dyDescent="0.3">
      <c r="A676" s="2">
        <v>134720</v>
      </c>
      <c r="B676">
        <v>0.89210296044146131</v>
      </c>
      <c r="C676" s="15">
        <f t="shared" si="50"/>
        <v>0.99122551160162364</v>
      </c>
      <c r="D676" s="15">
        <f t="shared" si="51"/>
        <v>100</v>
      </c>
      <c r="E676" s="2">
        <f t="shared" si="52"/>
        <v>95.04387244199188</v>
      </c>
      <c r="F676" s="2">
        <v>5</v>
      </c>
      <c r="G676" s="2">
        <f t="shared" si="53"/>
        <v>4.3872441991881672E-2</v>
      </c>
      <c r="H676" s="2">
        <f t="shared" si="54"/>
        <v>4.6850752276966823</v>
      </c>
    </row>
    <row r="677" spans="1:8" x14ac:dyDescent="0.3">
      <c r="A677" s="2">
        <v>134920</v>
      </c>
      <c r="B677">
        <v>0.92977176851797161</v>
      </c>
      <c r="C677" s="15">
        <f t="shared" si="50"/>
        <v>1.0330797427977463</v>
      </c>
      <c r="D677" s="15">
        <f t="shared" si="51"/>
        <v>100</v>
      </c>
      <c r="E677" s="2">
        <f t="shared" si="52"/>
        <v>94.834601286011264</v>
      </c>
      <c r="F677" s="2">
        <v>5</v>
      </c>
      <c r="G677" s="2">
        <f t="shared" si="53"/>
        <v>-0.16539871398873096</v>
      </c>
      <c r="H677" s="2" t="e">
        <f t="shared" si="54"/>
        <v>#NUM!</v>
      </c>
    </row>
    <row r="678" spans="1:8" x14ac:dyDescent="0.3">
      <c r="A678" s="2">
        <v>135120</v>
      </c>
      <c r="B678">
        <v>0.8950755308946774</v>
      </c>
      <c r="C678" s="15">
        <f t="shared" si="50"/>
        <v>0.99452836766075259</v>
      </c>
      <c r="D678" s="15">
        <f t="shared" si="51"/>
        <v>100</v>
      </c>
      <c r="E678" s="2">
        <f t="shared" si="52"/>
        <v>95.027358161696242</v>
      </c>
      <c r="F678" s="2">
        <v>5</v>
      </c>
      <c r="G678" s="2">
        <f t="shared" si="53"/>
        <v>2.7358161696237282E-2</v>
      </c>
      <c r="H678" s="2">
        <f t="shared" si="54"/>
        <v>5.1571729351876288</v>
      </c>
    </row>
    <row r="679" spans="1:8" x14ac:dyDescent="0.3">
      <c r="A679" s="2">
        <v>135320</v>
      </c>
      <c r="B679">
        <v>0.93007139696044883</v>
      </c>
      <c r="C679" s="15">
        <f t="shared" si="50"/>
        <v>1.0334126632893876</v>
      </c>
      <c r="D679" s="15">
        <f t="shared" si="51"/>
        <v>100</v>
      </c>
      <c r="E679" s="2">
        <f t="shared" si="52"/>
        <v>94.832936683553058</v>
      </c>
      <c r="F679" s="2">
        <v>5</v>
      </c>
      <c r="G679" s="2">
        <f t="shared" si="53"/>
        <v>-0.16706331644693861</v>
      </c>
      <c r="H679" s="2" t="e">
        <f t="shared" si="54"/>
        <v>#NUM!</v>
      </c>
    </row>
    <row r="680" spans="1:8" x14ac:dyDescent="0.3">
      <c r="A680" s="2">
        <v>135520</v>
      </c>
      <c r="B680">
        <v>0.89814282109513</v>
      </c>
      <c r="C680" s="15">
        <f t="shared" si="50"/>
        <v>0.99793646788347778</v>
      </c>
      <c r="D680" s="15">
        <f t="shared" si="51"/>
        <v>100</v>
      </c>
      <c r="E680" s="2">
        <f t="shared" si="52"/>
        <v>95.010317660582615</v>
      </c>
      <c r="F680" s="2">
        <v>5</v>
      </c>
      <c r="G680" s="2">
        <f t="shared" si="53"/>
        <v>1.031766058261141E-2</v>
      </c>
      <c r="H680" s="2">
        <f t="shared" si="54"/>
        <v>6.1321514514604631</v>
      </c>
    </row>
    <row r="681" spans="1:8" x14ac:dyDescent="0.3">
      <c r="A681" s="2">
        <v>135720</v>
      </c>
      <c r="B681">
        <v>0.88534135621491916</v>
      </c>
      <c r="C681" s="15">
        <f t="shared" si="50"/>
        <v>0.98371261801657683</v>
      </c>
      <c r="D681" s="15">
        <f t="shared" si="51"/>
        <v>100</v>
      </c>
      <c r="E681" s="2">
        <f t="shared" si="52"/>
        <v>95.081436909917116</v>
      </c>
      <c r="F681" s="2">
        <v>5</v>
      </c>
      <c r="G681" s="2">
        <f t="shared" si="53"/>
        <v>8.1436909917115941E-2</v>
      </c>
      <c r="H681" s="2">
        <f t="shared" si="54"/>
        <v>4.0669281514256559</v>
      </c>
    </row>
    <row r="682" spans="1:8" x14ac:dyDescent="0.3">
      <c r="A682" s="2">
        <v>135920</v>
      </c>
      <c r="B682">
        <v>0.92278272254604499</v>
      </c>
      <c r="C682" s="15">
        <f t="shared" si="50"/>
        <v>1.0253141361622722</v>
      </c>
      <c r="D682" s="15">
        <f t="shared" si="51"/>
        <v>100</v>
      </c>
      <c r="E682" s="2">
        <f t="shared" si="52"/>
        <v>94.873429319188645</v>
      </c>
      <c r="F682" s="2">
        <v>5</v>
      </c>
      <c r="G682" s="2">
        <f t="shared" si="53"/>
        <v>-0.12657068081136114</v>
      </c>
      <c r="H682" s="2" t="e">
        <f t="shared" si="54"/>
        <v>#NUM!</v>
      </c>
    </row>
    <row r="683" spans="1:8" x14ac:dyDescent="0.3">
      <c r="A683" s="2">
        <v>136120</v>
      </c>
      <c r="B683">
        <v>0.91428585901566262</v>
      </c>
      <c r="C683" s="15">
        <f t="shared" si="50"/>
        <v>1.0158731766840696</v>
      </c>
      <c r="D683" s="15">
        <f t="shared" si="51"/>
        <v>100</v>
      </c>
      <c r="E683" s="2">
        <f t="shared" si="52"/>
        <v>94.920634116579649</v>
      </c>
      <c r="F683" s="2">
        <v>5</v>
      </c>
      <c r="G683" s="2">
        <f t="shared" si="53"/>
        <v>-7.9365883420347672E-2</v>
      </c>
      <c r="H683" s="2" t="e">
        <f t="shared" si="54"/>
        <v>#NUM!</v>
      </c>
    </row>
    <row r="684" spans="1:8" x14ac:dyDescent="0.3">
      <c r="A684" s="2">
        <v>136320</v>
      </c>
      <c r="B684">
        <v>0.94622247445473395</v>
      </c>
      <c r="C684" s="15">
        <f t="shared" si="50"/>
        <v>1.0513583049497044</v>
      </c>
      <c r="D684" s="15">
        <f t="shared" si="51"/>
        <v>100</v>
      </c>
      <c r="E684" s="2">
        <f t="shared" si="52"/>
        <v>94.743208475251478</v>
      </c>
      <c r="F684" s="2">
        <v>5</v>
      </c>
      <c r="G684" s="2">
        <f t="shared" si="53"/>
        <v>-0.25679152474852174</v>
      </c>
      <c r="H684" s="2" t="e">
        <f t="shared" si="54"/>
        <v>#NUM!</v>
      </c>
    </row>
    <row r="685" spans="1:8" x14ac:dyDescent="0.3">
      <c r="A685" s="2">
        <v>136520</v>
      </c>
      <c r="B685">
        <v>0.91412569684270439</v>
      </c>
      <c r="C685" s="15">
        <f t="shared" si="50"/>
        <v>1.0156952187141159</v>
      </c>
      <c r="D685" s="15">
        <f t="shared" si="51"/>
        <v>100</v>
      </c>
      <c r="E685" s="2">
        <f t="shared" si="52"/>
        <v>94.921523906429414</v>
      </c>
      <c r="F685" s="2">
        <v>5</v>
      </c>
      <c r="G685" s="2">
        <f t="shared" si="53"/>
        <v>-7.8476093570579941E-2</v>
      </c>
      <c r="H685" s="2" t="e">
        <f t="shared" si="54"/>
        <v>#NUM!</v>
      </c>
    </row>
    <row r="686" spans="1:8" x14ac:dyDescent="0.3">
      <c r="A686" s="2">
        <v>136720</v>
      </c>
      <c r="B686">
        <v>0.90478702906253472</v>
      </c>
      <c r="C686" s="15">
        <f t="shared" si="50"/>
        <v>1.0053189211805942</v>
      </c>
      <c r="D686" s="15">
        <f t="shared" si="51"/>
        <v>100</v>
      </c>
      <c r="E686" s="2">
        <f t="shared" si="52"/>
        <v>94.973405394097028</v>
      </c>
      <c r="F686" s="2">
        <v>5</v>
      </c>
      <c r="G686" s="2">
        <f t="shared" si="53"/>
        <v>-2.6594605902970692E-2</v>
      </c>
      <c r="H686" s="2" t="e">
        <f t="shared" si="54"/>
        <v>#NUM!</v>
      </c>
    </row>
    <row r="687" spans="1:8" x14ac:dyDescent="0.3">
      <c r="A687" s="2">
        <v>136920</v>
      </c>
      <c r="B687">
        <v>0.9082521587802288</v>
      </c>
      <c r="C687" s="15">
        <f t="shared" si="50"/>
        <v>1.0091690653113654</v>
      </c>
      <c r="D687" s="15">
        <f t="shared" si="51"/>
        <v>100</v>
      </c>
      <c r="E687" s="2">
        <f t="shared" si="52"/>
        <v>94.954154673443171</v>
      </c>
      <c r="F687" s="2">
        <v>5</v>
      </c>
      <c r="G687" s="2">
        <f t="shared" si="53"/>
        <v>-4.5845326556826826E-2</v>
      </c>
      <c r="H687" s="2" t="e">
        <f t="shared" si="54"/>
        <v>#NUM!</v>
      </c>
    </row>
    <row r="688" spans="1:8" x14ac:dyDescent="0.3">
      <c r="A688" s="2">
        <v>137120</v>
      </c>
      <c r="B688">
        <v>0.93462700067057236</v>
      </c>
      <c r="C688" s="15">
        <f t="shared" si="50"/>
        <v>1.0384744451895249</v>
      </c>
      <c r="D688" s="15">
        <f t="shared" si="51"/>
        <v>100</v>
      </c>
      <c r="E688" s="2">
        <f t="shared" si="52"/>
        <v>94.807627774052378</v>
      </c>
      <c r="F688" s="2">
        <v>5</v>
      </c>
      <c r="G688" s="2">
        <f t="shared" si="53"/>
        <v>-0.19237222594762482</v>
      </c>
      <c r="H688" s="2" t="e">
        <f t="shared" si="54"/>
        <v>#NUM!</v>
      </c>
    </row>
    <row r="689" spans="1:8" x14ac:dyDescent="0.3">
      <c r="A689" s="2">
        <v>137320</v>
      </c>
      <c r="B689">
        <v>0.94538326348519663</v>
      </c>
      <c r="C689" s="15">
        <f t="shared" si="50"/>
        <v>1.0504258483168851</v>
      </c>
      <c r="D689" s="15">
        <f t="shared" si="51"/>
        <v>100</v>
      </c>
      <c r="E689" s="2">
        <f t="shared" si="52"/>
        <v>94.747870758415573</v>
      </c>
      <c r="F689" s="2">
        <v>5</v>
      </c>
      <c r="G689" s="2">
        <f t="shared" si="53"/>
        <v>-0.2521292415844254</v>
      </c>
      <c r="H689" s="2" t="e">
        <f t="shared" si="54"/>
        <v>#NUM!</v>
      </c>
    </row>
    <row r="690" spans="1:8" x14ac:dyDescent="0.3">
      <c r="A690" s="2">
        <v>137520</v>
      </c>
      <c r="B690">
        <v>0.90384759170367712</v>
      </c>
      <c r="C690" s="15">
        <f t="shared" si="50"/>
        <v>1.0042751018929745</v>
      </c>
      <c r="D690" s="15">
        <f t="shared" si="51"/>
        <v>100</v>
      </c>
      <c r="E690" s="2">
        <f t="shared" si="52"/>
        <v>94.978624490535125</v>
      </c>
      <c r="F690" s="2">
        <v>5</v>
      </c>
      <c r="G690" s="2">
        <f t="shared" si="53"/>
        <v>-2.1375509464872877E-2</v>
      </c>
      <c r="H690" s="2" t="e">
        <f t="shared" si="54"/>
        <v>#NUM!</v>
      </c>
    </row>
    <row r="691" spans="1:8" x14ac:dyDescent="0.3">
      <c r="A691" s="2">
        <v>137720</v>
      </c>
      <c r="B691">
        <v>0.92892979606569215</v>
      </c>
      <c r="C691" s="15">
        <f t="shared" si="50"/>
        <v>1.0321442178507689</v>
      </c>
      <c r="D691" s="15">
        <f t="shared" si="51"/>
        <v>100</v>
      </c>
      <c r="E691" s="2">
        <f t="shared" si="52"/>
        <v>94.83927891074616</v>
      </c>
      <c r="F691" s="2">
        <v>5</v>
      </c>
      <c r="G691" s="2">
        <f t="shared" si="53"/>
        <v>-0.16072108925384487</v>
      </c>
      <c r="H691" s="2" t="e">
        <f t="shared" si="54"/>
        <v>#NUM!</v>
      </c>
    </row>
    <row r="692" spans="1:8" x14ac:dyDescent="0.3">
      <c r="A692" s="2">
        <v>137920</v>
      </c>
      <c r="B692">
        <v>0.9184197815592291</v>
      </c>
      <c r="C692" s="15">
        <f t="shared" si="50"/>
        <v>1.020466423954699</v>
      </c>
      <c r="D692" s="15">
        <f t="shared" si="51"/>
        <v>100</v>
      </c>
      <c r="E692" s="2">
        <f t="shared" si="52"/>
        <v>94.897667880226507</v>
      </c>
      <c r="F692" s="2">
        <v>5</v>
      </c>
      <c r="G692" s="2">
        <f t="shared" si="53"/>
        <v>-0.10233211977349477</v>
      </c>
      <c r="H692" s="2" t="e">
        <f t="shared" si="54"/>
        <v>#NUM!</v>
      </c>
    </row>
    <row r="693" spans="1:8" x14ac:dyDescent="0.3">
      <c r="A693" s="2">
        <v>138120</v>
      </c>
      <c r="B693">
        <v>0.91604298452861821</v>
      </c>
      <c r="C693" s="15">
        <f t="shared" si="50"/>
        <v>1.0178255383651313</v>
      </c>
      <c r="D693" s="15">
        <f t="shared" si="51"/>
        <v>100</v>
      </c>
      <c r="E693" s="2">
        <f t="shared" si="52"/>
        <v>94.910872308174348</v>
      </c>
      <c r="F693" s="2">
        <v>5</v>
      </c>
      <c r="G693" s="2">
        <f t="shared" si="53"/>
        <v>-8.9127691825656719E-2</v>
      </c>
      <c r="H693" s="2" t="e">
        <f t="shared" si="54"/>
        <v>#NUM!</v>
      </c>
    </row>
    <row r="694" spans="1:8" x14ac:dyDescent="0.3">
      <c r="A694" s="2">
        <v>138320</v>
      </c>
      <c r="B694">
        <v>0.93376597515458193</v>
      </c>
      <c r="C694" s="15">
        <f t="shared" si="50"/>
        <v>1.0375177501717576</v>
      </c>
      <c r="D694" s="15">
        <f t="shared" si="51"/>
        <v>100</v>
      </c>
      <c r="E694" s="2">
        <f t="shared" si="52"/>
        <v>94.812411249141206</v>
      </c>
      <c r="F694" s="2">
        <v>5</v>
      </c>
      <c r="G694" s="2">
        <f t="shared" si="53"/>
        <v>-0.18758875085878834</v>
      </c>
      <c r="H694" s="2" t="e">
        <f t="shared" si="54"/>
        <v>#NUM!</v>
      </c>
    </row>
    <row r="695" spans="1:8" x14ac:dyDescent="0.3">
      <c r="A695" s="2">
        <v>138520</v>
      </c>
      <c r="B695">
        <v>0.88536762726236529</v>
      </c>
      <c r="C695" s="15">
        <f t="shared" si="50"/>
        <v>0.98374180806929479</v>
      </c>
      <c r="D695" s="15">
        <f t="shared" si="51"/>
        <v>100</v>
      </c>
      <c r="E695" s="2">
        <f t="shared" si="52"/>
        <v>95.081290959653529</v>
      </c>
      <c r="F695" s="2">
        <v>5</v>
      </c>
      <c r="G695" s="2">
        <f t="shared" si="53"/>
        <v>8.1290959653525618E-2</v>
      </c>
      <c r="H695" s="2">
        <f t="shared" si="54"/>
        <v>4.0687204124458978</v>
      </c>
    </row>
    <row r="696" spans="1:8" x14ac:dyDescent="0.3">
      <c r="A696" s="2">
        <v>138720</v>
      </c>
      <c r="B696">
        <v>0.91290432845079683</v>
      </c>
      <c r="C696" s="15">
        <f t="shared" si="50"/>
        <v>1.0143381427231075</v>
      </c>
      <c r="D696" s="15">
        <f t="shared" si="51"/>
        <v>100</v>
      </c>
      <c r="E696" s="2">
        <f t="shared" si="52"/>
        <v>94.928309286384462</v>
      </c>
      <c r="F696" s="2">
        <v>5</v>
      </c>
      <c r="G696" s="2">
        <f t="shared" si="53"/>
        <v>-7.1690713615537582E-2</v>
      </c>
      <c r="H696" s="2" t="e">
        <f t="shared" si="54"/>
        <v>#NUM!</v>
      </c>
    </row>
    <row r="697" spans="1:8" x14ac:dyDescent="0.3">
      <c r="A697" s="2">
        <v>138920</v>
      </c>
      <c r="B697">
        <v>0.86834109373657098</v>
      </c>
      <c r="C697" s="15">
        <f t="shared" si="50"/>
        <v>0.96482343748507882</v>
      </c>
      <c r="D697" s="15">
        <f t="shared" si="51"/>
        <v>100</v>
      </c>
      <c r="E697" s="2">
        <f t="shared" si="52"/>
        <v>95.175882812574599</v>
      </c>
      <c r="F697" s="2">
        <v>5</v>
      </c>
      <c r="G697" s="2">
        <f t="shared" si="53"/>
        <v>0.17588281257460636</v>
      </c>
      <c r="H697" s="2">
        <f t="shared" si="54"/>
        <v>3.2979316477053189</v>
      </c>
    </row>
    <row r="698" spans="1:8" x14ac:dyDescent="0.3">
      <c r="A698" s="2">
        <v>139120</v>
      </c>
      <c r="B698">
        <v>0.93068416701116152</v>
      </c>
      <c r="C698" s="15">
        <f t="shared" si="50"/>
        <v>1.0340935189012905</v>
      </c>
      <c r="D698" s="15">
        <f t="shared" si="51"/>
        <v>100</v>
      </c>
      <c r="E698" s="2">
        <f t="shared" si="52"/>
        <v>94.829532405493552</v>
      </c>
      <c r="F698" s="2">
        <v>5</v>
      </c>
      <c r="G698" s="2">
        <f t="shared" si="53"/>
        <v>-0.17046759450645244</v>
      </c>
      <c r="H698" s="2" t="e">
        <f t="shared" si="54"/>
        <v>#NUM!</v>
      </c>
    </row>
    <row r="699" spans="1:8" x14ac:dyDescent="0.3">
      <c r="A699" s="2">
        <v>139320</v>
      </c>
      <c r="B699">
        <v>0.93414484630878369</v>
      </c>
      <c r="C699" s="15">
        <f t="shared" si="50"/>
        <v>1.0379387181208708</v>
      </c>
      <c r="D699" s="15">
        <f t="shared" si="51"/>
        <v>100</v>
      </c>
      <c r="E699" s="2">
        <f t="shared" si="52"/>
        <v>94.81030640939565</v>
      </c>
      <c r="F699" s="2">
        <v>5</v>
      </c>
      <c r="G699" s="2">
        <f t="shared" si="53"/>
        <v>-0.18969359060435398</v>
      </c>
      <c r="H699" s="2" t="e">
        <f t="shared" si="54"/>
        <v>#NUM!</v>
      </c>
    </row>
    <row r="700" spans="1:8" x14ac:dyDescent="0.3">
      <c r="A700" s="2">
        <v>139520</v>
      </c>
      <c r="B700">
        <v>0.94332077951621462</v>
      </c>
      <c r="C700" s="15">
        <f t="shared" si="50"/>
        <v>1.0481341994624607</v>
      </c>
      <c r="D700" s="15">
        <f t="shared" si="51"/>
        <v>100</v>
      </c>
      <c r="E700" s="2">
        <f t="shared" si="52"/>
        <v>94.759329002687693</v>
      </c>
      <c r="F700" s="2">
        <v>5</v>
      </c>
      <c r="G700" s="2">
        <f t="shared" si="53"/>
        <v>-0.24067099731230357</v>
      </c>
      <c r="H700" s="2" t="e">
        <f t="shared" si="54"/>
        <v>#NUM!</v>
      </c>
    </row>
    <row r="701" spans="1:8" x14ac:dyDescent="0.3">
      <c r="A701" s="2">
        <v>139720</v>
      </c>
      <c r="B701">
        <v>0.92443799591458509</v>
      </c>
      <c r="C701" s="15">
        <f t="shared" si="50"/>
        <v>1.0271533287939834</v>
      </c>
      <c r="D701" s="15">
        <f t="shared" si="51"/>
        <v>100</v>
      </c>
      <c r="E701" s="2">
        <f t="shared" si="52"/>
        <v>94.864233356030084</v>
      </c>
      <c r="F701" s="2">
        <v>5</v>
      </c>
      <c r="G701" s="2">
        <f t="shared" si="53"/>
        <v>-0.13576664396991678</v>
      </c>
      <c r="H701" s="2" t="e">
        <f t="shared" si="54"/>
        <v>#NUM!</v>
      </c>
    </row>
    <row r="702" spans="1:8" x14ac:dyDescent="0.3">
      <c r="A702" s="2">
        <v>139920</v>
      </c>
      <c r="B702">
        <v>0.93305142683513531</v>
      </c>
      <c r="C702" s="15">
        <f t="shared" si="50"/>
        <v>1.0367238075945948</v>
      </c>
      <c r="D702" s="15">
        <f t="shared" si="51"/>
        <v>100</v>
      </c>
      <c r="E702" s="2">
        <f t="shared" si="52"/>
        <v>94.816380962027026</v>
      </c>
      <c r="F702" s="2">
        <v>5</v>
      </c>
      <c r="G702" s="2">
        <f t="shared" si="53"/>
        <v>-0.1836190379729743</v>
      </c>
      <c r="H702" s="2" t="e">
        <f t="shared" si="54"/>
        <v>#NUM!</v>
      </c>
    </row>
    <row r="703" spans="1:8" x14ac:dyDescent="0.3">
      <c r="A703" s="2">
        <v>140120</v>
      </c>
      <c r="B703">
        <v>0.94884781223840842</v>
      </c>
      <c r="C703" s="15">
        <f t="shared" si="50"/>
        <v>1.0542753469315649</v>
      </c>
      <c r="D703" s="15">
        <f t="shared" si="51"/>
        <v>100</v>
      </c>
      <c r="E703" s="2">
        <f t="shared" si="52"/>
        <v>94.728623265342179</v>
      </c>
      <c r="F703" s="2">
        <v>5</v>
      </c>
      <c r="G703" s="2">
        <f t="shared" si="53"/>
        <v>-0.27137673465782441</v>
      </c>
      <c r="H703" s="2" t="e">
        <f t="shared" si="54"/>
        <v>#NUM!</v>
      </c>
    </row>
    <row r="704" spans="1:8" x14ac:dyDescent="0.3">
      <c r="A704" s="2">
        <v>140320</v>
      </c>
      <c r="B704">
        <v>0.91733745968729308</v>
      </c>
      <c r="C704" s="15">
        <f t="shared" si="50"/>
        <v>1.0192638440969923</v>
      </c>
      <c r="D704" s="15">
        <f t="shared" si="51"/>
        <v>100</v>
      </c>
      <c r="E704" s="2">
        <f t="shared" si="52"/>
        <v>94.903680779515042</v>
      </c>
      <c r="F704" s="2">
        <v>5</v>
      </c>
      <c r="G704" s="2">
        <f t="shared" si="53"/>
        <v>-9.6319220484961221E-2</v>
      </c>
      <c r="H704" s="2" t="e">
        <f t="shared" si="54"/>
        <v>#NUM!</v>
      </c>
    </row>
    <row r="705" spans="1:8" x14ac:dyDescent="0.3">
      <c r="A705" s="2">
        <v>140520</v>
      </c>
      <c r="B705">
        <v>0.92759576036397839</v>
      </c>
      <c r="C705" s="15">
        <f t="shared" si="50"/>
        <v>1.0306619559599759</v>
      </c>
      <c r="D705" s="15">
        <f t="shared" si="51"/>
        <v>100</v>
      </c>
      <c r="E705" s="2">
        <f t="shared" si="52"/>
        <v>94.846690220200117</v>
      </c>
      <c r="F705" s="2">
        <v>5</v>
      </c>
      <c r="G705" s="2">
        <f t="shared" si="53"/>
        <v>-0.15330977979987992</v>
      </c>
      <c r="H705" s="2" t="e">
        <f t="shared" si="54"/>
        <v>#NUM!</v>
      </c>
    </row>
    <row r="706" spans="1:8" x14ac:dyDescent="0.3">
      <c r="A706" s="2">
        <v>140720</v>
      </c>
      <c r="B706">
        <v>0.93344378278968232</v>
      </c>
      <c r="C706" s="15">
        <f t="shared" si="50"/>
        <v>1.0371597586552026</v>
      </c>
      <c r="D706" s="15">
        <f t="shared" si="51"/>
        <v>100</v>
      </c>
      <c r="E706" s="2">
        <f t="shared" si="52"/>
        <v>94.814201206723993</v>
      </c>
      <c r="F706" s="2">
        <v>5</v>
      </c>
      <c r="G706" s="2">
        <f t="shared" si="53"/>
        <v>-0.18579879327601301</v>
      </c>
      <c r="H706" s="2" t="e">
        <f t="shared" si="54"/>
        <v>#NUM!</v>
      </c>
    </row>
    <row r="707" spans="1:8" x14ac:dyDescent="0.3">
      <c r="A707" s="2">
        <v>140920</v>
      </c>
      <c r="B707">
        <v>0.92451508089338275</v>
      </c>
      <c r="C707" s="15">
        <f t="shared" ref="C707:C752" si="55">B707/$J$27</f>
        <v>1.0272389787704252</v>
      </c>
      <c r="D707" s="15">
        <f t="shared" ref="D707:D752" si="56">$J$28</f>
        <v>100</v>
      </c>
      <c r="E707" s="2">
        <f t="shared" si="52"/>
        <v>94.863805106147879</v>
      </c>
      <c r="F707" s="2">
        <v>5</v>
      </c>
      <c r="G707" s="2">
        <f t="shared" si="53"/>
        <v>-0.13619489385212624</v>
      </c>
      <c r="H707" s="2" t="e">
        <f t="shared" si="54"/>
        <v>#NUM!</v>
      </c>
    </row>
    <row r="708" spans="1:8" x14ac:dyDescent="0.3">
      <c r="A708" s="2">
        <v>141120</v>
      </c>
      <c r="B708">
        <v>0.89062973459529804</v>
      </c>
      <c r="C708" s="15">
        <f t="shared" si="55"/>
        <v>0.98958859399477561</v>
      </c>
      <c r="D708" s="15">
        <f t="shared" si="56"/>
        <v>100</v>
      </c>
      <c r="E708" s="2">
        <f t="shared" ref="E708:E752" si="57">D708-(F708*C708)</f>
        <v>95.05205703002612</v>
      </c>
      <c r="F708" s="2">
        <v>5</v>
      </c>
      <c r="G708" s="2">
        <f t="shared" ref="G708:G752" si="58">F708-(F708*C708)</f>
        <v>5.2057030026121609E-2</v>
      </c>
      <c r="H708" s="2">
        <f t="shared" ref="H708:H752" si="59">LN((F708*E708)/(D708*G708))</f>
        <v>4.5141078668031414</v>
      </c>
    </row>
    <row r="709" spans="1:8" x14ac:dyDescent="0.3">
      <c r="A709" s="2">
        <v>141320</v>
      </c>
      <c r="B709">
        <v>0.92793819092982721</v>
      </c>
      <c r="C709" s="15">
        <f t="shared" si="55"/>
        <v>1.0310424343664746</v>
      </c>
      <c r="D709" s="15">
        <f t="shared" si="56"/>
        <v>100</v>
      </c>
      <c r="E709" s="2">
        <f t="shared" si="57"/>
        <v>94.844787828167625</v>
      </c>
      <c r="F709" s="2">
        <v>5</v>
      </c>
      <c r="G709" s="2">
        <f t="shared" si="58"/>
        <v>-0.1552121718323729</v>
      </c>
      <c r="H709" s="2" t="e">
        <f t="shared" si="59"/>
        <v>#NUM!</v>
      </c>
    </row>
    <row r="710" spans="1:8" x14ac:dyDescent="0.3">
      <c r="A710" s="2">
        <v>141520</v>
      </c>
      <c r="B710">
        <v>0.92488167043645808</v>
      </c>
      <c r="C710" s="15">
        <f t="shared" si="55"/>
        <v>1.0276463004849534</v>
      </c>
      <c r="D710" s="15">
        <f t="shared" si="56"/>
        <v>100</v>
      </c>
      <c r="E710" s="2">
        <f t="shared" si="57"/>
        <v>94.861768497575227</v>
      </c>
      <c r="F710" s="2">
        <v>5</v>
      </c>
      <c r="G710" s="2">
        <f t="shared" si="58"/>
        <v>-0.13823150242476689</v>
      </c>
      <c r="H710" s="2" t="e">
        <f t="shared" si="59"/>
        <v>#NUM!</v>
      </c>
    </row>
    <row r="711" spans="1:8" x14ac:dyDescent="0.3">
      <c r="A711" s="2">
        <v>141720</v>
      </c>
      <c r="B711">
        <v>0.91992648855583603</v>
      </c>
      <c r="C711" s="15">
        <f t="shared" si="55"/>
        <v>1.0221405428398178</v>
      </c>
      <c r="D711" s="15">
        <f t="shared" si="56"/>
        <v>100</v>
      </c>
      <c r="E711" s="2">
        <f t="shared" si="57"/>
        <v>94.889297285800907</v>
      </c>
      <c r="F711" s="2">
        <v>5</v>
      </c>
      <c r="G711" s="2">
        <f t="shared" si="58"/>
        <v>-0.11070271419908906</v>
      </c>
      <c r="H711" s="2" t="e">
        <f t="shared" si="59"/>
        <v>#NUM!</v>
      </c>
    </row>
    <row r="712" spans="1:8" x14ac:dyDescent="0.3">
      <c r="A712" s="2">
        <v>141920</v>
      </c>
      <c r="B712">
        <v>0.91121655760470199</v>
      </c>
      <c r="C712" s="15">
        <f t="shared" si="55"/>
        <v>1.0124628417830022</v>
      </c>
      <c r="D712" s="15">
        <f t="shared" si="56"/>
        <v>100</v>
      </c>
      <c r="E712" s="2">
        <f t="shared" si="57"/>
        <v>94.937685791084988</v>
      </c>
      <c r="F712" s="2">
        <v>5</v>
      </c>
      <c r="G712" s="2">
        <f t="shared" si="58"/>
        <v>-6.2314208915010383E-2</v>
      </c>
      <c r="H712" s="2" t="e">
        <f t="shared" si="59"/>
        <v>#NUM!</v>
      </c>
    </row>
    <row r="713" spans="1:8" x14ac:dyDescent="0.3">
      <c r="A713" s="2">
        <v>142120</v>
      </c>
      <c r="B713">
        <v>0.93886025499238357</v>
      </c>
      <c r="C713" s="15">
        <f t="shared" si="55"/>
        <v>1.0431780611026484</v>
      </c>
      <c r="D713" s="15">
        <f t="shared" si="56"/>
        <v>100</v>
      </c>
      <c r="E713" s="2">
        <f t="shared" si="57"/>
        <v>94.784109694486759</v>
      </c>
      <c r="F713" s="2">
        <v>5</v>
      </c>
      <c r="G713" s="2">
        <f t="shared" si="58"/>
        <v>-0.21589030551324218</v>
      </c>
      <c r="H713" s="2" t="e">
        <f t="shared" si="59"/>
        <v>#NUM!</v>
      </c>
    </row>
    <row r="714" spans="1:8" x14ac:dyDescent="0.3">
      <c r="A714" s="2">
        <v>142320</v>
      </c>
      <c r="B714">
        <v>0.93756936311237715</v>
      </c>
      <c r="C714" s="15">
        <f t="shared" si="55"/>
        <v>1.0417437367915301</v>
      </c>
      <c r="D714" s="15">
        <f t="shared" si="56"/>
        <v>100</v>
      </c>
      <c r="E714" s="2">
        <f t="shared" si="57"/>
        <v>94.791281316042344</v>
      </c>
      <c r="F714" s="2">
        <v>5</v>
      </c>
      <c r="G714" s="2">
        <f t="shared" si="58"/>
        <v>-0.2087186839576507</v>
      </c>
      <c r="H714" s="2" t="e">
        <f t="shared" si="59"/>
        <v>#NUM!</v>
      </c>
    </row>
    <row r="715" spans="1:8" x14ac:dyDescent="0.3">
      <c r="A715" s="2">
        <v>142520</v>
      </c>
      <c r="B715">
        <v>0.92692710544228785</v>
      </c>
      <c r="C715" s="15">
        <f t="shared" si="55"/>
        <v>1.0299190060469865</v>
      </c>
      <c r="D715" s="15">
        <f t="shared" si="56"/>
        <v>100</v>
      </c>
      <c r="E715" s="2">
        <f t="shared" si="57"/>
        <v>94.850404969765066</v>
      </c>
      <c r="F715" s="2">
        <v>5</v>
      </c>
      <c r="G715" s="2">
        <f t="shared" si="58"/>
        <v>-0.14959503023493248</v>
      </c>
      <c r="H715" s="2" t="e">
        <f t="shared" si="59"/>
        <v>#NUM!</v>
      </c>
    </row>
    <row r="716" spans="1:8" x14ac:dyDescent="0.3">
      <c r="A716" s="2">
        <v>142720</v>
      </c>
      <c r="B716">
        <v>0.91712561355064992</v>
      </c>
      <c r="C716" s="15">
        <f t="shared" si="55"/>
        <v>1.0190284595007222</v>
      </c>
      <c r="D716" s="15">
        <f t="shared" si="56"/>
        <v>100</v>
      </c>
      <c r="E716" s="2">
        <f t="shared" si="57"/>
        <v>94.904857702496386</v>
      </c>
      <c r="F716" s="2">
        <v>5</v>
      </c>
      <c r="G716" s="2">
        <f t="shared" si="58"/>
        <v>-9.514229750361114E-2</v>
      </c>
      <c r="H716" s="2" t="e">
        <f t="shared" si="59"/>
        <v>#NUM!</v>
      </c>
    </row>
    <row r="717" spans="1:8" x14ac:dyDescent="0.3">
      <c r="A717" s="2">
        <v>142920</v>
      </c>
      <c r="B717">
        <v>0.93234968721480982</v>
      </c>
      <c r="C717" s="15">
        <f t="shared" si="55"/>
        <v>1.0359440969053442</v>
      </c>
      <c r="D717" s="15">
        <f t="shared" si="56"/>
        <v>100</v>
      </c>
      <c r="E717" s="2">
        <f t="shared" si="57"/>
        <v>94.820279515473274</v>
      </c>
      <c r="F717" s="2">
        <v>5</v>
      </c>
      <c r="G717" s="2">
        <f t="shared" si="58"/>
        <v>-0.17972048452672063</v>
      </c>
      <c r="H717" s="2" t="e">
        <f t="shared" si="59"/>
        <v>#NUM!</v>
      </c>
    </row>
    <row r="718" spans="1:8" x14ac:dyDescent="0.3">
      <c r="A718" s="2">
        <v>143120</v>
      </c>
      <c r="B718">
        <v>0.91727404597472584</v>
      </c>
      <c r="C718" s="15">
        <f t="shared" si="55"/>
        <v>1.0191933844163621</v>
      </c>
      <c r="D718" s="15">
        <f t="shared" si="56"/>
        <v>100</v>
      </c>
      <c r="E718" s="2">
        <f t="shared" si="57"/>
        <v>94.904033077918186</v>
      </c>
      <c r="F718" s="2">
        <v>5</v>
      </c>
      <c r="G718" s="2">
        <f t="shared" si="58"/>
        <v>-9.5966922081810679E-2</v>
      </c>
      <c r="H718" s="2" t="e">
        <f t="shared" si="59"/>
        <v>#NUM!</v>
      </c>
    </row>
    <row r="719" spans="1:8" x14ac:dyDescent="0.3">
      <c r="A719" s="2">
        <v>143320</v>
      </c>
      <c r="B719">
        <v>0.92186114023062671</v>
      </c>
      <c r="C719" s="15">
        <f t="shared" si="55"/>
        <v>1.0242901558118074</v>
      </c>
      <c r="D719" s="15">
        <f t="shared" si="56"/>
        <v>100</v>
      </c>
      <c r="E719" s="2">
        <f t="shared" si="57"/>
        <v>94.878549220940968</v>
      </c>
      <c r="F719" s="2">
        <v>5</v>
      </c>
      <c r="G719" s="2">
        <f t="shared" si="58"/>
        <v>-0.12145077905903712</v>
      </c>
      <c r="H719" s="2" t="e">
        <f t="shared" si="59"/>
        <v>#NUM!</v>
      </c>
    </row>
    <row r="720" spans="1:8" x14ac:dyDescent="0.3">
      <c r="A720" s="2">
        <v>143520</v>
      </c>
      <c r="B720">
        <v>0.90596597322807881</v>
      </c>
      <c r="C720" s="15">
        <f t="shared" si="55"/>
        <v>1.0066288591423098</v>
      </c>
      <c r="D720" s="15">
        <f t="shared" si="56"/>
        <v>100</v>
      </c>
      <c r="E720" s="2">
        <f t="shared" si="57"/>
        <v>94.966855704288449</v>
      </c>
      <c r="F720" s="2">
        <v>5</v>
      </c>
      <c r="G720" s="2">
        <f t="shared" si="58"/>
        <v>-3.3144295711549532E-2</v>
      </c>
      <c r="H720" s="2" t="e">
        <f t="shared" si="59"/>
        <v>#NUM!</v>
      </c>
    </row>
    <row r="721" spans="1:8" x14ac:dyDescent="0.3">
      <c r="A721" s="2">
        <v>143720</v>
      </c>
      <c r="B721">
        <v>0.9097789857191162</v>
      </c>
      <c r="C721" s="15">
        <f t="shared" si="55"/>
        <v>1.0108655396879069</v>
      </c>
      <c r="D721" s="15">
        <f t="shared" si="56"/>
        <v>100</v>
      </c>
      <c r="E721" s="2">
        <f t="shared" si="57"/>
        <v>94.945672301560464</v>
      </c>
      <c r="F721" s="2">
        <v>5</v>
      </c>
      <c r="G721" s="2">
        <f t="shared" si="58"/>
        <v>-5.4327698439534444E-2</v>
      </c>
      <c r="H721" s="2" t="e">
        <f t="shared" si="59"/>
        <v>#NUM!</v>
      </c>
    </row>
    <row r="722" spans="1:8" x14ac:dyDescent="0.3">
      <c r="A722" s="2">
        <v>143920</v>
      </c>
      <c r="B722">
        <v>0.90299641465719216</v>
      </c>
      <c r="C722" s="15">
        <f t="shared" si="55"/>
        <v>1.0033293496191025</v>
      </c>
      <c r="D722" s="15">
        <f t="shared" si="56"/>
        <v>100</v>
      </c>
      <c r="E722" s="2">
        <f t="shared" si="57"/>
        <v>94.983353251904489</v>
      </c>
      <c r="F722" s="2">
        <v>5</v>
      </c>
      <c r="G722" s="2">
        <f t="shared" si="58"/>
        <v>-1.6646748095512365E-2</v>
      </c>
      <c r="H722" s="2" t="e">
        <f t="shared" si="59"/>
        <v>#NUM!</v>
      </c>
    </row>
    <row r="723" spans="1:8" x14ac:dyDescent="0.3">
      <c r="A723" s="2">
        <v>144120</v>
      </c>
      <c r="B723">
        <v>0.92778739873480864</v>
      </c>
      <c r="C723" s="15">
        <f t="shared" si="55"/>
        <v>1.0308748874831206</v>
      </c>
      <c r="D723" s="15">
        <f t="shared" si="56"/>
        <v>100</v>
      </c>
      <c r="E723" s="2">
        <f t="shared" si="57"/>
        <v>94.845625562584402</v>
      </c>
      <c r="F723" s="2">
        <v>5</v>
      </c>
      <c r="G723" s="2">
        <f t="shared" si="58"/>
        <v>-0.15437443741560308</v>
      </c>
      <c r="H723" s="2" t="e">
        <f t="shared" si="59"/>
        <v>#NUM!</v>
      </c>
    </row>
    <row r="724" spans="1:8" x14ac:dyDescent="0.3">
      <c r="A724" s="2">
        <v>144320</v>
      </c>
      <c r="B724">
        <v>0.91792929292929293</v>
      </c>
      <c r="C724" s="15">
        <f t="shared" si="55"/>
        <v>1.0199214365881033</v>
      </c>
      <c r="D724" s="15">
        <f t="shared" si="56"/>
        <v>100</v>
      </c>
      <c r="E724" s="2">
        <f t="shared" si="57"/>
        <v>94.900392817059483</v>
      </c>
      <c r="F724" s="2">
        <v>5</v>
      </c>
      <c r="G724" s="2">
        <f t="shared" si="58"/>
        <v>-9.9607182940516736E-2</v>
      </c>
      <c r="H724" s="2" t="e">
        <f t="shared" si="59"/>
        <v>#NUM!</v>
      </c>
    </row>
    <row r="725" spans="1:8" x14ac:dyDescent="0.3">
      <c r="A725" s="2">
        <v>144520</v>
      </c>
      <c r="B725">
        <v>0.94066382726489994</v>
      </c>
      <c r="C725" s="15">
        <f t="shared" si="55"/>
        <v>1.0451820302943333</v>
      </c>
      <c r="D725" s="15">
        <f t="shared" si="56"/>
        <v>100</v>
      </c>
      <c r="E725" s="2">
        <f t="shared" si="57"/>
        <v>94.774089848528334</v>
      </c>
      <c r="F725" s="2">
        <v>5</v>
      </c>
      <c r="G725" s="2">
        <f t="shared" si="58"/>
        <v>-0.22591015147166615</v>
      </c>
      <c r="H725" s="2" t="e">
        <f t="shared" si="59"/>
        <v>#NUM!</v>
      </c>
    </row>
    <row r="726" spans="1:8" x14ac:dyDescent="0.3">
      <c r="A726" s="2">
        <v>144720</v>
      </c>
      <c r="B726">
        <v>0.89320642438440612</v>
      </c>
      <c r="C726" s="15">
        <f t="shared" si="55"/>
        <v>0.99245158264934008</v>
      </c>
      <c r="D726" s="15">
        <f t="shared" si="56"/>
        <v>100</v>
      </c>
      <c r="E726" s="2">
        <f t="shared" si="57"/>
        <v>95.037742086753298</v>
      </c>
      <c r="F726" s="2">
        <v>5</v>
      </c>
      <c r="G726" s="2">
        <f t="shared" si="58"/>
        <v>3.7742086753299375E-2</v>
      </c>
      <c r="H726" s="2">
        <f t="shared" si="59"/>
        <v>4.8355212719635405</v>
      </c>
    </row>
    <row r="727" spans="1:8" x14ac:dyDescent="0.3">
      <c r="A727" s="2">
        <v>144920</v>
      </c>
      <c r="B727">
        <v>0.90326049262902641</v>
      </c>
      <c r="C727" s="15">
        <f t="shared" si="55"/>
        <v>1.0036227695878071</v>
      </c>
      <c r="D727" s="15">
        <f t="shared" si="56"/>
        <v>100</v>
      </c>
      <c r="E727" s="2">
        <f t="shared" si="57"/>
        <v>94.981886152060966</v>
      </c>
      <c r="F727" s="2">
        <v>5</v>
      </c>
      <c r="G727" s="2">
        <f t="shared" si="58"/>
        <v>-1.8113847939035033E-2</v>
      </c>
      <c r="H727" s="2" t="e">
        <f t="shared" si="59"/>
        <v>#NUM!</v>
      </c>
    </row>
    <row r="728" spans="1:8" x14ac:dyDescent="0.3">
      <c r="A728" s="2">
        <v>145120</v>
      </c>
      <c r="B728">
        <v>0.95106847793628424</v>
      </c>
      <c r="C728" s="15">
        <f t="shared" si="55"/>
        <v>1.056742753262538</v>
      </c>
      <c r="D728" s="15">
        <f t="shared" si="56"/>
        <v>100</v>
      </c>
      <c r="E728" s="2">
        <f t="shared" si="57"/>
        <v>94.716286233687313</v>
      </c>
      <c r="F728" s="2">
        <v>5</v>
      </c>
      <c r="G728" s="2">
        <f t="shared" si="58"/>
        <v>-0.2837137663126903</v>
      </c>
      <c r="H728" s="2" t="e">
        <f t="shared" si="59"/>
        <v>#NUM!</v>
      </c>
    </row>
    <row r="729" spans="1:8" x14ac:dyDescent="0.3">
      <c r="A729" s="2">
        <v>145320</v>
      </c>
      <c r="B729">
        <v>0.90494688606540297</v>
      </c>
      <c r="C729" s="15">
        <f t="shared" si="55"/>
        <v>1.0054965400726699</v>
      </c>
      <c r="D729" s="15">
        <f t="shared" si="56"/>
        <v>100</v>
      </c>
      <c r="E729" s="2">
        <f t="shared" si="57"/>
        <v>94.97251729963665</v>
      </c>
      <c r="F729" s="2">
        <v>5</v>
      </c>
      <c r="G729" s="2">
        <f t="shared" si="58"/>
        <v>-2.7482700363349544E-2</v>
      </c>
      <c r="H729" s="2" t="e">
        <f t="shared" si="59"/>
        <v>#NUM!</v>
      </c>
    </row>
    <row r="730" spans="1:8" x14ac:dyDescent="0.3">
      <c r="A730" s="2">
        <v>145520</v>
      </c>
      <c r="B730">
        <v>0.90843798283756672</v>
      </c>
      <c r="C730" s="15">
        <f t="shared" si="55"/>
        <v>1.0093755364861852</v>
      </c>
      <c r="D730" s="15">
        <f t="shared" si="56"/>
        <v>100</v>
      </c>
      <c r="E730" s="2">
        <f t="shared" si="57"/>
        <v>94.953122317569068</v>
      </c>
      <c r="F730" s="2">
        <v>5</v>
      </c>
      <c r="G730" s="2">
        <f t="shared" si="58"/>
        <v>-4.6877682430926271E-2</v>
      </c>
      <c r="H730" s="2" t="e">
        <f t="shared" si="59"/>
        <v>#NUM!</v>
      </c>
    </row>
    <row r="731" spans="1:8" x14ac:dyDescent="0.3">
      <c r="A731" s="2">
        <v>145720</v>
      </c>
      <c r="B731">
        <v>0.91511538253261382</v>
      </c>
      <c r="C731" s="15">
        <f t="shared" si="55"/>
        <v>1.0167948694806821</v>
      </c>
      <c r="D731" s="15">
        <f t="shared" si="56"/>
        <v>100</v>
      </c>
      <c r="E731" s="2">
        <f t="shared" si="57"/>
        <v>94.916025652596588</v>
      </c>
      <c r="F731" s="2">
        <v>5</v>
      </c>
      <c r="G731" s="2">
        <f t="shared" si="58"/>
        <v>-8.3974347403410476E-2</v>
      </c>
      <c r="H731" s="2" t="e">
        <f t="shared" si="59"/>
        <v>#NUM!</v>
      </c>
    </row>
    <row r="732" spans="1:8" x14ac:dyDescent="0.3">
      <c r="A732" s="2">
        <v>145920</v>
      </c>
      <c r="B732">
        <v>0.93717585706582762</v>
      </c>
      <c r="C732" s="15">
        <f t="shared" si="55"/>
        <v>1.0413065078509196</v>
      </c>
      <c r="D732" s="15">
        <f t="shared" si="56"/>
        <v>100</v>
      </c>
      <c r="E732" s="2">
        <f t="shared" si="57"/>
        <v>94.793467460745404</v>
      </c>
      <c r="F732" s="2">
        <v>5</v>
      </c>
      <c r="G732" s="2">
        <f t="shared" si="58"/>
        <v>-0.20653253925459758</v>
      </c>
      <c r="H732" s="2" t="e">
        <f t="shared" si="59"/>
        <v>#NUM!</v>
      </c>
    </row>
    <row r="733" spans="1:8" x14ac:dyDescent="0.3">
      <c r="A733" s="2">
        <v>146120</v>
      </c>
      <c r="B733">
        <v>0.91231287131717853</v>
      </c>
      <c r="C733" s="15">
        <f t="shared" si="55"/>
        <v>1.0136809681301984</v>
      </c>
      <c r="D733" s="15">
        <f t="shared" si="56"/>
        <v>100</v>
      </c>
      <c r="E733" s="2">
        <f t="shared" si="57"/>
        <v>94.931595159349001</v>
      </c>
      <c r="F733" s="2">
        <v>5</v>
      </c>
      <c r="G733" s="2">
        <f t="shared" si="58"/>
        <v>-6.8404840650991616E-2</v>
      </c>
      <c r="H733" s="2" t="e">
        <f t="shared" si="59"/>
        <v>#NUM!</v>
      </c>
    </row>
    <row r="734" spans="1:8" x14ac:dyDescent="0.3">
      <c r="A734" s="2">
        <v>146320</v>
      </c>
      <c r="B734">
        <v>0.97768417979847466</v>
      </c>
      <c r="C734" s="15">
        <f t="shared" si="55"/>
        <v>1.0863157553316385</v>
      </c>
      <c r="D734" s="15">
        <f t="shared" si="56"/>
        <v>100</v>
      </c>
      <c r="E734" s="2">
        <f t="shared" si="57"/>
        <v>94.568421223341801</v>
      </c>
      <c r="F734" s="2">
        <v>5</v>
      </c>
      <c r="G734" s="2">
        <f t="shared" si="58"/>
        <v>-0.431578776658192</v>
      </c>
      <c r="H734" s="2" t="e">
        <f t="shared" si="59"/>
        <v>#NUM!</v>
      </c>
    </row>
    <row r="735" spans="1:8" x14ac:dyDescent="0.3">
      <c r="A735" s="2">
        <v>146520</v>
      </c>
      <c r="B735">
        <v>0.93108603733034312</v>
      </c>
      <c r="C735" s="15">
        <f t="shared" si="55"/>
        <v>1.0345400414781589</v>
      </c>
      <c r="D735" s="15">
        <f t="shared" si="56"/>
        <v>100</v>
      </c>
      <c r="E735" s="2">
        <f t="shared" si="57"/>
        <v>94.82729979260921</v>
      </c>
      <c r="F735" s="2">
        <v>5</v>
      </c>
      <c r="G735" s="2">
        <f t="shared" si="58"/>
        <v>-0.17270020739079506</v>
      </c>
      <c r="H735" s="2" t="e">
        <f t="shared" si="59"/>
        <v>#NUM!</v>
      </c>
    </row>
    <row r="736" spans="1:8" x14ac:dyDescent="0.3">
      <c r="A736" s="2">
        <v>146720</v>
      </c>
      <c r="B736">
        <v>0.96160733246466579</v>
      </c>
      <c r="C736" s="15">
        <f t="shared" si="55"/>
        <v>1.0684525916274064</v>
      </c>
      <c r="D736" s="15">
        <f t="shared" si="56"/>
        <v>100</v>
      </c>
      <c r="E736" s="2">
        <f t="shared" si="57"/>
        <v>94.657737041862973</v>
      </c>
      <c r="F736" s="2">
        <v>5</v>
      </c>
      <c r="G736" s="2">
        <f t="shared" si="58"/>
        <v>-0.34226295813703178</v>
      </c>
      <c r="H736" s="2" t="e">
        <f t="shared" si="59"/>
        <v>#NUM!</v>
      </c>
    </row>
    <row r="737" spans="1:8" x14ac:dyDescent="0.3">
      <c r="A737" s="2">
        <v>146920</v>
      </c>
      <c r="B737">
        <v>0.93847231046510127</v>
      </c>
      <c r="C737" s="15">
        <f t="shared" si="55"/>
        <v>1.0427470116278903</v>
      </c>
      <c r="D737" s="15">
        <f t="shared" si="56"/>
        <v>100</v>
      </c>
      <c r="E737" s="2">
        <f t="shared" si="57"/>
        <v>94.786264941860551</v>
      </c>
      <c r="F737" s="2">
        <v>5</v>
      </c>
      <c r="G737" s="2">
        <f t="shared" si="58"/>
        <v>-0.21373505813945126</v>
      </c>
      <c r="H737" s="2" t="e">
        <f t="shared" si="59"/>
        <v>#NUM!</v>
      </c>
    </row>
    <row r="738" spans="1:8" x14ac:dyDescent="0.3">
      <c r="A738" s="2">
        <v>147120</v>
      </c>
      <c r="B738">
        <v>0.94609415125629559</v>
      </c>
      <c r="C738" s="15">
        <f t="shared" si="55"/>
        <v>1.0512157236181061</v>
      </c>
      <c r="D738" s="15">
        <f t="shared" si="56"/>
        <v>100</v>
      </c>
      <c r="E738" s="2">
        <f t="shared" si="57"/>
        <v>94.743921381909473</v>
      </c>
      <c r="F738" s="2">
        <v>5</v>
      </c>
      <c r="G738" s="2">
        <f t="shared" si="58"/>
        <v>-0.25607861809053034</v>
      </c>
      <c r="H738" s="2" t="e">
        <f t="shared" si="59"/>
        <v>#NUM!</v>
      </c>
    </row>
    <row r="739" spans="1:8" x14ac:dyDescent="0.3">
      <c r="A739" s="2">
        <v>147320</v>
      </c>
      <c r="B739">
        <v>0.94550895481276043</v>
      </c>
      <c r="C739" s="15">
        <f t="shared" si="55"/>
        <v>1.0505655053475116</v>
      </c>
      <c r="D739" s="15">
        <f t="shared" si="56"/>
        <v>100</v>
      </c>
      <c r="E739" s="2">
        <f t="shared" si="57"/>
        <v>94.747172473262438</v>
      </c>
      <c r="F739" s="2">
        <v>5</v>
      </c>
      <c r="G739" s="2">
        <f t="shared" si="58"/>
        <v>-0.25282752673755837</v>
      </c>
      <c r="H739" s="2" t="e">
        <f t="shared" si="59"/>
        <v>#NUM!</v>
      </c>
    </row>
    <row r="740" spans="1:8" x14ac:dyDescent="0.3">
      <c r="A740" s="2">
        <v>147520</v>
      </c>
      <c r="B740">
        <v>0.95549388805942581</v>
      </c>
      <c r="C740" s="15">
        <f t="shared" si="55"/>
        <v>1.0616598756215843</v>
      </c>
      <c r="D740" s="15">
        <f t="shared" si="56"/>
        <v>100</v>
      </c>
      <c r="E740" s="2">
        <f t="shared" si="57"/>
        <v>94.691700621892082</v>
      </c>
      <c r="F740" s="2">
        <v>5</v>
      </c>
      <c r="G740" s="2">
        <f t="shared" si="58"/>
        <v>-0.30829937810792174</v>
      </c>
      <c r="H740" s="2" t="e">
        <f t="shared" si="59"/>
        <v>#NUM!</v>
      </c>
    </row>
    <row r="741" spans="1:8" x14ac:dyDescent="0.3">
      <c r="A741" s="2">
        <v>147720</v>
      </c>
      <c r="B741">
        <v>0.90620613178421572</v>
      </c>
      <c r="C741" s="15">
        <f t="shared" si="55"/>
        <v>1.0068957019824618</v>
      </c>
      <c r="D741" s="15">
        <f t="shared" si="56"/>
        <v>100</v>
      </c>
      <c r="E741" s="2">
        <f t="shared" si="57"/>
        <v>94.965521490087696</v>
      </c>
      <c r="F741" s="2">
        <v>5</v>
      </c>
      <c r="G741" s="2">
        <f t="shared" si="58"/>
        <v>-3.447850991230883E-2</v>
      </c>
      <c r="H741" s="2" t="e">
        <f t="shared" si="59"/>
        <v>#NUM!</v>
      </c>
    </row>
    <row r="742" spans="1:8" x14ac:dyDescent="0.3">
      <c r="A742" s="2">
        <v>147920</v>
      </c>
      <c r="B742">
        <v>0.92934964604733394</v>
      </c>
      <c r="C742" s="15">
        <f t="shared" si="55"/>
        <v>1.0326107178303709</v>
      </c>
      <c r="D742" s="15">
        <f t="shared" si="56"/>
        <v>100</v>
      </c>
      <c r="E742" s="2">
        <f t="shared" si="57"/>
        <v>94.836946410848142</v>
      </c>
      <c r="F742" s="2">
        <v>5</v>
      </c>
      <c r="G742" s="2">
        <f t="shared" si="58"/>
        <v>-0.16305358915185497</v>
      </c>
      <c r="H742" s="2" t="e">
        <f t="shared" si="59"/>
        <v>#NUM!</v>
      </c>
    </row>
    <row r="743" spans="1:8" x14ac:dyDescent="0.3">
      <c r="A743" s="2">
        <v>148120</v>
      </c>
      <c r="B743">
        <v>0.9194316788006085</v>
      </c>
      <c r="C743" s="15">
        <f t="shared" si="55"/>
        <v>1.0215907542228984</v>
      </c>
      <c r="D743" s="15">
        <f t="shared" si="56"/>
        <v>100</v>
      </c>
      <c r="E743" s="2">
        <f t="shared" si="57"/>
        <v>94.892046228885505</v>
      </c>
      <c r="F743" s="2">
        <v>5</v>
      </c>
      <c r="G743" s="2">
        <f t="shared" si="58"/>
        <v>-0.10795377111449156</v>
      </c>
      <c r="H743" s="2" t="e">
        <f t="shared" si="59"/>
        <v>#NUM!</v>
      </c>
    </row>
    <row r="744" spans="1:8" x14ac:dyDescent="0.3">
      <c r="A744" s="2">
        <v>148320</v>
      </c>
      <c r="B744">
        <v>0.89353361495823802</v>
      </c>
      <c r="C744" s="15">
        <f t="shared" si="55"/>
        <v>0.99281512773137559</v>
      </c>
      <c r="D744" s="15">
        <f t="shared" si="56"/>
        <v>100</v>
      </c>
      <c r="E744" s="2">
        <f t="shared" si="57"/>
        <v>95.03592436134312</v>
      </c>
      <c r="F744" s="2">
        <v>5</v>
      </c>
      <c r="G744" s="2">
        <f t="shared" si="58"/>
        <v>3.5924361343122158E-2</v>
      </c>
      <c r="H744" s="2">
        <f t="shared" si="59"/>
        <v>4.8848623224178169</v>
      </c>
    </row>
    <row r="745" spans="1:8" x14ac:dyDescent="0.3">
      <c r="A745" s="2">
        <v>148520</v>
      </c>
      <c r="B745">
        <v>0.95947785614844405</v>
      </c>
      <c r="C745" s="15">
        <f t="shared" si="55"/>
        <v>1.0660865068316046</v>
      </c>
      <c r="D745" s="15">
        <f t="shared" si="56"/>
        <v>100</v>
      </c>
      <c r="E745" s="2">
        <f t="shared" si="57"/>
        <v>94.669567465841979</v>
      </c>
      <c r="F745" s="2">
        <v>5</v>
      </c>
      <c r="G745" s="2">
        <f t="shared" si="58"/>
        <v>-0.33043253415802276</v>
      </c>
      <c r="H745" s="2" t="e">
        <f t="shared" si="59"/>
        <v>#NUM!</v>
      </c>
    </row>
    <row r="746" spans="1:8" x14ac:dyDescent="0.3">
      <c r="A746" s="2">
        <v>148720</v>
      </c>
      <c r="B746">
        <v>0.91823487935813797</v>
      </c>
      <c r="C746" s="15">
        <f t="shared" si="55"/>
        <v>1.0202609770645976</v>
      </c>
      <c r="D746" s="15">
        <f t="shared" si="56"/>
        <v>100</v>
      </c>
      <c r="E746" s="2">
        <f t="shared" si="57"/>
        <v>94.898695114677011</v>
      </c>
      <c r="F746" s="2">
        <v>5</v>
      </c>
      <c r="G746" s="2">
        <f t="shared" si="58"/>
        <v>-0.10130488532298809</v>
      </c>
      <c r="H746" s="2" t="e">
        <f t="shared" si="59"/>
        <v>#NUM!</v>
      </c>
    </row>
    <row r="747" spans="1:8" x14ac:dyDescent="0.3">
      <c r="A747" s="2">
        <v>148920</v>
      </c>
      <c r="B747">
        <v>0.93523769808173474</v>
      </c>
      <c r="C747" s="15">
        <f t="shared" si="55"/>
        <v>1.0391529978685941</v>
      </c>
      <c r="D747" s="15">
        <f t="shared" si="56"/>
        <v>100</v>
      </c>
      <c r="E747" s="2">
        <f t="shared" si="57"/>
        <v>94.804235010657024</v>
      </c>
      <c r="F747" s="2">
        <v>5</v>
      </c>
      <c r="G747" s="2">
        <f t="shared" si="58"/>
        <v>-0.19576498934297071</v>
      </c>
      <c r="H747" s="2" t="e">
        <f t="shared" si="59"/>
        <v>#NUM!</v>
      </c>
    </row>
    <row r="748" spans="1:8" x14ac:dyDescent="0.3">
      <c r="A748" s="2">
        <v>149120</v>
      </c>
      <c r="B748">
        <v>0.91036253914438114</v>
      </c>
      <c r="C748" s="15">
        <f t="shared" si="55"/>
        <v>1.0115139323826456</v>
      </c>
      <c r="D748" s="15">
        <f t="shared" si="56"/>
        <v>100</v>
      </c>
      <c r="E748" s="2">
        <f t="shared" si="57"/>
        <v>94.942430338086766</v>
      </c>
      <c r="F748" s="2">
        <v>5</v>
      </c>
      <c r="G748" s="2">
        <f t="shared" si="58"/>
        <v>-5.7569661913228209E-2</v>
      </c>
      <c r="H748" s="2" t="e">
        <f t="shared" si="59"/>
        <v>#NUM!</v>
      </c>
    </row>
    <row r="749" spans="1:8" x14ac:dyDescent="0.3">
      <c r="A749" s="2">
        <v>149320</v>
      </c>
      <c r="B749">
        <v>0.93473646655515363</v>
      </c>
      <c r="C749" s="15">
        <f t="shared" si="55"/>
        <v>1.0385960739501707</v>
      </c>
      <c r="D749" s="15">
        <f t="shared" si="56"/>
        <v>100</v>
      </c>
      <c r="E749" s="2">
        <f t="shared" si="57"/>
        <v>94.807019630249144</v>
      </c>
      <c r="F749" s="2">
        <v>5</v>
      </c>
      <c r="G749" s="2">
        <f t="shared" si="58"/>
        <v>-0.19298036975085342</v>
      </c>
      <c r="H749" s="2" t="e">
        <f t="shared" si="59"/>
        <v>#NUM!</v>
      </c>
    </row>
    <row r="750" spans="1:8" x14ac:dyDescent="0.3">
      <c r="A750" s="2">
        <v>149520</v>
      </c>
      <c r="B750">
        <v>0.9476729875938058</v>
      </c>
      <c r="C750" s="15">
        <f t="shared" si="55"/>
        <v>1.0529699862153397</v>
      </c>
      <c r="D750" s="15">
        <f t="shared" si="56"/>
        <v>100</v>
      </c>
      <c r="E750" s="2">
        <f t="shared" si="57"/>
        <v>94.735150068923303</v>
      </c>
      <c r="F750" s="2">
        <v>5</v>
      </c>
      <c r="G750" s="2">
        <f t="shared" si="58"/>
        <v>-0.2648499310766983</v>
      </c>
      <c r="H750" s="2" t="e">
        <f t="shared" si="59"/>
        <v>#NUM!</v>
      </c>
    </row>
    <row r="751" spans="1:8" x14ac:dyDescent="0.3">
      <c r="A751" s="2">
        <v>149720</v>
      </c>
      <c r="B751">
        <v>0.91106518706924844</v>
      </c>
      <c r="C751" s="15">
        <f t="shared" si="55"/>
        <v>1.0122946522991649</v>
      </c>
      <c r="D751" s="15">
        <f t="shared" si="56"/>
        <v>100</v>
      </c>
      <c r="E751" s="2">
        <f t="shared" si="57"/>
        <v>94.93852673850418</v>
      </c>
      <c r="F751" s="2">
        <v>5</v>
      </c>
      <c r="G751" s="2">
        <f t="shared" si="58"/>
        <v>-6.1473261495824438E-2</v>
      </c>
      <c r="H751" s="2" t="e">
        <f t="shared" si="59"/>
        <v>#NUM!</v>
      </c>
    </row>
    <row r="752" spans="1:8" x14ac:dyDescent="0.3">
      <c r="A752" s="2">
        <v>149920</v>
      </c>
      <c r="B752">
        <v>0.89829211118021346</v>
      </c>
      <c r="C752" s="15">
        <f t="shared" si="55"/>
        <v>0.99810234575579271</v>
      </c>
      <c r="D752" s="15">
        <f t="shared" si="56"/>
        <v>100</v>
      </c>
      <c r="E752" s="2">
        <f t="shared" si="57"/>
        <v>95.009488271221031</v>
      </c>
      <c r="F752" s="2">
        <v>5</v>
      </c>
      <c r="G752" s="2">
        <f t="shared" si="58"/>
        <v>9.4882712210360154E-3</v>
      </c>
      <c r="H752" s="2">
        <f t="shared" si="59"/>
        <v>6.21594334104274</v>
      </c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Normalised0.90x10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Alexander Hawes</dc:creator>
  <cp:lastModifiedBy>Alexander Hawes</cp:lastModifiedBy>
  <dcterms:created xsi:type="dcterms:W3CDTF">2022-05-17T12:46:42Z</dcterms:created>
  <dcterms:modified xsi:type="dcterms:W3CDTF">2022-05-23T16:04:05Z</dcterms:modified>
</cp:coreProperties>
</file>