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aj22/Documents/cla jne paper/"/>
    </mc:Choice>
  </mc:AlternateContent>
  <xr:revisionPtr revIDLastSave="0" documentId="8_{6795B50D-9BF9-7A40-A77A-401007EEE1BA}" xr6:coauthVersionLast="47" xr6:coauthVersionMax="47" xr10:uidLastSave="{00000000-0000-0000-0000-000000000000}"/>
  <bookViews>
    <workbookView xWindow="3000" yWindow="2160" windowWidth="27240" windowHeight="16440" xr2:uid="{E3B95EC8-8AA0-6C4D-9FAC-E89AB9B1C2A1}"/>
  </bookViews>
  <sheets>
    <sheet name="Sheet1" sheetId="1" r:id="rId1"/>
  </sheets>
  <definedNames>
    <definedName name="data" localSheetId="0">Sheet1!$B$3:$E$32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G4" i="1"/>
  <c r="H4" i="1"/>
  <c r="I4" i="1"/>
  <c r="F5" i="1"/>
  <c r="G5" i="1"/>
  <c r="H5" i="1"/>
  <c r="I5" i="1"/>
  <c r="F6" i="1"/>
  <c r="G6" i="1"/>
  <c r="H6" i="1"/>
  <c r="I6" i="1"/>
  <c r="F7" i="1"/>
  <c r="G7" i="1"/>
  <c r="H7" i="1"/>
  <c r="I7" i="1"/>
  <c r="F8" i="1"/>
  <c r="G8" i="1"/>
  <c r="H8" i="1"/>
  <c r="I8" i="1"/>
  <c r="F9" i="1"/>
  <c r="G9" i="1"/>
  <c r="H9" i="1"/>
  <c r="I9" i="1"/>
  <c r="F10" i="1"/>
  <c r="G10" i="1"/>
  <c r="H10" i="1"/>
  <c r="I10" i="1"/>
  <c r="F11" i="1"/>
  <c r="G11" i="1"/>
  <c r="H11" i="1"/>
  <c r="I11" i="1"/>
  <c r="F12" i="1"/>
  <c r="G12" i="1"/>
  <c r="H12" i="1"/>
  <c r="I12" i="1"/>
  <c r="F13" i="1"/>
  <c r="G13" i="1"/>
  <c r="H13" i="1"/>
  <c r="I13" i="1"/>
  <c r="F14" i="1"/>
  <c r="G14" i="1"/>
  <c r="H14" i="1"/>
  <c r="I14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F26" i="1"/>
  <c r="G26" i="1"/>
  <c r="H26" i="1"/>
  <c r="I26" i="1"/>
  <c r="F27" i="1"/>
  <c r="G27" i="1"/>
  <c r="H27" i="1"/>
  <c r="I27" i="1"/>
  <c r="F28" i="1"/>
  <c r="G28" i="1"/>
  <c r="H28" i="1"/>
  <c r="I28" i="1"/>
  <c r="F29" i="1"/>
  <c r="G29" i="1"/>
  <c r="H29" i="1"/>
  <c r="I29" i="1"/>
  <c r="F30" i="1"/>
  <c r="G30" i="1"/>
  <c r="H30" i="1"/>
  <c r="I30" i="1"/>
  <c r="F31" i="1"/>
  <c r="G31" i="1"/>
  <c r="H31" i="1"/>
  <c r="I31" i="1"/>
  <c r="F32" i="1"/>
  <c r="G32" i="1"/>
  <c r="H32" i="1"/>
  <c r="I32" i="1"/>
  <c r="G3" i="1"/>
  <c r="M4" i="1" s="1"/>
  <c r="H3" i="1"/>
  <c r="I3" i="1"/>
  <c r="F3" i="1"/>
  <c r="N3" i="1"/>
  <c r="L8" i="1" s="1"/>
  <c r="M11" i="1" s="1"/>
  <c r="M3" i="1"/>
  <c r="M7" i="1" s="1"/>
  <c r="L13" i="1" s="1"/>
  <c r="O3" i="1"/>
  <c r="M8" i="1" s="1"/>
  <c r="M14" i="1" s="1"/>
  <c r="L3" i="1"/>
  <c r="L7" i="1" s="1"/>
  <c r="L10" i="1" s="1"/>
  <c r="L4" i="1" l="1"/>
  <c r="N4" i="1"/>
  <c r="O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F4B5ED0-25DF-A44B-958F-EF407469A72E}" name="data" type="6" refreshedVersion="8" background="1" saveData="1">
    <textPr sourceFile="/Users/naj22/Documents/data.txt" delimited="0">
      <textFields count="4">
        <textField/>
        <textField position="11"/>
        <textField position="20"/>
        <textField position="30"/>
      </textFields>
    </textPr>
  </connection>
</connections>
</file>

<file path=xl/sharedStrings.xml><?xml version="1.0" encoding="utf-8"?>
<sst xmlns="http://schemas.openxmlformats.org/spreadsheetml/2006/main" count="52" uniqueCount="27">
  <si>
    <t>Variable 1</t>
  </si>
  <si>
    <t>Variable 2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</si>
  <si>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</si>
  <si>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</si>
  <si>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</si>
  <si>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</si>
  <si>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</si>
  <si>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</si>
  <si>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</si>
  <si>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</si>
  <si>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</si>
  <si>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</si>
  <si>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</si>
  <si>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Enhance</t>
  </si>
  <si>
    <t>Suppress</t>
  </si>
  <si>
    <t>R-Enhance</t>
  </si>
  <si>
    <t>R-Suppress</t>
  </si>
  <si>
    <t>Mean-subtracted</t>
  </si>
  <si>
    <t>Responsive</t>
  </si>
  <si>
    <t>Replsy</t>
  </si>
  <si>
    <t>Subject</t>
  </si>
  <si>
    <t>t-Test: Enhance</t>
  </si>
  <si>
    <t>t-Test: Suppress</t>
  </si>
  <si>
    <t>S.E.</t>
  </si>
  <si>
    <t>Theta power (dB)</t>
  </si>
  <si>
    <t>Theta power (%)</t>
  </si>
  <si>
    <t>S.E.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</si>
</sst>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Theta</a:t>
            </a:r>
            <a:r>
              <a:rPr lang="en-GB" baseline="0"/>
              <a:t> power change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Sheet1!$L$6</c:f>
              <c:strCache>
                <c:ptCount val="1"/>
                <c:pt idx="0">
                  <c:v>Responsive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Sheet1!$L$10:$M$10</c:f>
                <c:numCache>
                  <c:formatCode>General</c:formatCode>
                  <c:ptCount val="2"/>
                  <c:pt idx="0">
                    <c:v>2.5650788069588941</c:v>
                  </c:pt>
                </c:numCache>
              </c:numRef>
            </c:plus>
            <c:minus>
              <c:numRef>
                <c:f>Sheet1!$L$11:$M$11</c:f>
                <c:numCache>
                  <c:formatCode>General</c:formatCode>
                  <c:ptCount val="2"/>
                  <c:pt idx="1">
                    <c:v>1.126941634375612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Sheet1!$L$7:$L$8</c:f>
              <c:numCache>
                <c:formatCode>General</c:formatCode>
                <c:ptCount val="2"/>
                <c:pt idx="0">
                  <c:v>18.146900669400765</c:v>
                </c:pt>
                <c:pt idx="1">
                  <c:v>-19.150935327679548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96-5F4F-B448-91DB6BC11E44}"/>
            </c:ext>
          </c:extLst>
        </c:ser>
        <c:ser>
          <c:idx val="1"/>
          <c:order val="1"/>
          <c:tx>
            <c:strRef>
              <c:f>Sheet1!$M$6</c:f>
              <c:strCache>
                <c:ptCount val="1"/>
                <c:pt idx="0">
                  <c:v>Replsy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Sheet1!$L$13:$M$13</c:f>
                <c:numCache>
                  <c:formatCode>General</c:formatCode>
                  <c:ptCount val="2"/>
                  <c:pt idx="0">
                    <c:v>2.5433980465858923</c:v>
                  </c:pt>
                </c:numCache>
              </c:numRef>
            </c:plus>
            <c:minus>
              <c:numRef>
                <c:f>Sheet1!$L$14:$M$14</c:f>
                <c:numCache>
                  <c:formatCode>General</c:formatCode>
                  <c:ptCount val="2"/>
                  <c:pt idx="1">
                    <c:v>1.3346422059965164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Sheet1!$M$7:$M$8</c:f>
              <c:numCache>
                <c:formatCode>General</c:formatCode>
                <c:ptCount val="2"/>
                <c:pt idx="0">
                  <c:v>0.82247012406497788</c:v>
                </c:pt>
                <c:pt idx="1">
                  <c:v>-2.2375672834126163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96-5F4F-B448-91DB6BC11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89263"/>
        <c:axId val="140447375"/>
      </c:barChart>
      <c:catAx>
        <c:axId val="2298892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47375"/>
        <c:crosses val="autoZero"/>
        <c:auto val="1"/>
        <c:lblAlgn val="ctr"/>
        <c:lblOffset val="100"/>
        <c:noMultiLvlLbl val="0"/>
      </c:catAx>
      <c:valAx>
        <c:axId val="140447375"/>
        <c:scaling>
          <c:orientation val="minMax"/>
          <c:max val="3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Theta power relative to baseline</a:t>
                </a:r>
                <a:r>
                  <a:rPr lang="en-GB" baseline="0"/>
                  <a:t> (%)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89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625539</xdr:colOff>
      <xdr:row>7</xdr:row>
      <xdr:rowOff>98605</xdr:rowOff>
    </xdr:from>
    <xdr:to>
      <xdr:col>19</xdr:col>
      <xdr:colOff>131935</xdr:colOff>
      <xdr:row>20</xdr:row>
      <xdr:rowOff>178902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DDD1AA5-191E-8B29-CF37-DA20A8C84C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a" connectionId="1" xr16:uid="{E45251D2-CAF0-BF48-BA9E-063B27E6EED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CD591-D675-AA48-8B8D-E566AA03E22D}">
  <dimension ref="A1:R42"/>
  <sheetViews>
    <sheetView tabSelected="1" zoomScale="75" workbookViewId="0">
      <selection activeCell="K11" sqref="K11"/>
    </sheetView>
  </sheetViews>
  <sheetFormatPr baseColWidth="10" defaultRowHeight="16" x14ac:dyDescent="0.2"/>
  <cols>
    <col min="2" max="5" width="7.83203125" bestFit="1" customWidth="1"/>
    <col min="6" max="9" width="7.83203125" customWidth="1"/>
    <col min="12" max="12" width="12.1640625" bestFit="1" customWidth="1"/>
    <col min="13" max="14" width="12.83203125" bestFit="1" customWidth="1"/>
  </cols>
  <sheetData>
    <row r="1" spans="1:15" x14ac:dyDescent="0.2">
      <c r="B1" s="3" t="s">
        <v>24</v>
      </c>
      <c r="F1" s="3" t="s">
        <v>17</v>
      </c>
      <c r="K1" s="3" t="s">
        <v>24</v>
      </c>
    </row>
    <row r="2" spans="1:15" x14ac:dyDescent="0.2">
      <c r="A2" t="s">
        <v>20</v>
      </c>
      <c r="B2" t="s">
        <v>13</v>
      </c>
      <c r="C2" t="s">
        <v>14</v>
      </c>
      <c r="D2" t="s">
        <v>15</v>
      </c>
      <c r="E2" t="s">
        <v>16</v>
      </c>
      <c r="F2" t="s">
        <v>13</v>
      </c>
      <c r="G2" t="s">
        <v>14</v>
      </c>
      <c r="H2" t="s">
        <v>15</v>
      </c>
      <c r="I2" t="s">
        <v>16</v>
      </c>
      <c r="L2" t="s">
        <v>13</v>
      </c>
      <c r="M2" t="s">
        <v>14</v>
      </c>
      <c r="N2" t="s">
        <v>15</v>
      </c>
      <c r="O2" t="s">
        <v>16</v>
      </c>
    </row>
    <row r="3" spans="1:15" x14ac:dyDescent="0.2">
      <c r="A3">
        <v>1</v>
      </c>
      <c r="B3">
        <v>2.2235999999999998</v>
      </c>
      <c r="C3">
        <v>-2.1575000000000002</v>
      </c>
      <c r="D3">
        <v>0.51659999999999995</v>
      </c>
      <c r="E3">
        <v>0.1908</v>
      </c>
      <c r="F3">
        <f>B3-AVERAGE($B3:$E3)</f>
        <v>2.0302249999999997</v>
      </c>
      <c r="G3">
        <f t="shared" ref="G3:I3" si="0">C3-AVERAGE($B3:$E3)</f>
        <v>-2.3508750000000003</v>
      </c>
      <c r="H3">
        <f t="shared" si="0"/>
        <v>0.3232250000000001</v>
      </c>
      <c r="I3">
        <f t="shared" si="0"/>
        <v>-2.5749999999998829E-3</v>
      </c>
      <c r="K3" t="s">
        <v>2</v>
      </c>
      <c r="L3">
        <f>AVERAGE(B:B)</f>
        <v>0.72422333333333333</v>
      </c>
      <c r="M3">
        <f>AVERAGE(D:D)</f>
        <v>3.5573333333333269E-2</v>
      </c>
      <c r="N3">
        <f>AVERAGE(C:C)</f>
        <v>-0.92325000000000024</v>
      </c>
      <c r="O3">
        <f>AVERAGE(E:E)</f>
        <v>-9.8280000000000325E-2</v>
      </c>
    </row>
    <row r="4" spans="1:15" x14ac:dyDescent="0.2">
      <c r="A4">
        <v>2</v>
      </c>
      <c r="B4">
        <v>0.19270000000000001</v>
      </c>
      <c r="C4">
        <v>-2.7742</v>
      </c>
      <c r="D4">
        <v>-0.34889999999999999</v>
      </c>
      <c r="E4">
        <v>-1.4419999999999999</v>
      </c>
      <c r="F4">
        <f t="shared" ref="F4:F32" si="1">B4-AVERAGE($B4:$E4)</f>
        <v>1.2858000000000001</v>
      </c>
      <c r="G4">
        <f t="shared" ref="G4:G32" si="2">C4-AVERAGE($B4:$E4)</f>
        <v>-1.6811</v>
      </c>
      <c r="H4">
        <f t="shared" ref="H4:H32" si="3">D4-AVERAGE($B4:$E4)</f>
        <v>0.74419999999999997</v>
      </c>
      <c r="I4">
        <f t="shared" ref="I4:I32" si="4">E4-AVERAGE($B4:$E4)</f>
        <v>-0.34889999999999999</v>
      </c>
      <c r="K4" t="s">
        <v>23</v>
      </c>
      <c r="L4">
        <f>_xlfn.STDEV.P(F3:F32)/SQRT(COUNT(F3:F32))</f>
        <v>9.3280383573555434E-2</v>
      </c>
      <c r="M4">
        <f>_xlfn.STDEV.P(G3:G32)/SQRT(COUNT(G3:G32))</f>
        <v>0.10819823294750681</v>
      </c>
      <c r="N4">
        <f>_xlfn.STDEV.P(H3:H32)/SQRT(COUNT(H3:H32))</f>
        <v>6.0117566102380379E-2</v>
      </c>
      <c r="O4">
        <f>_xlfn.STDEV.P(I3:I32)/SQRT(COUNT(I3:I32))</f>
        <v>5.8888354769066238E-2</v>
      </c>
    </row>
    <row r="5" spans="1:15" x14ac:dyDescent="0.2">
      <c r="A5">
        <v>3</v>
      </c>
      <c r="B5">
        <v>3.3098000000000001</v>
      </c>
      <c r="C5">
        <v>0.57940000000000003</v>
      </c>
      <c r="D5">
        <v>2.5537999999999998</v>
      </c>
      <c r="E5">
        <v>1.5128999999999999</v>
      </c>
      <c r="F5">
        <f t="shared" si="1"/>
        <v>1.3208250000000001</v>
      </c>
      <c r="G5">
        <f t="shared" si="2"/>
        <v>-1.4095749999999998</v>
      </c>
      <c r="H5">
        <f t="shared" si="3"/>
        <v>0.56482499999999991</v>
      </c>
      <c r="I5">
        <f t="shared" si="4"/>
        <v>-0.47607500000000003</v>
      </c>
      <c r="K5" s="3" t="s">
        <v>25</v>
      </c>
    </row>
    <row r="6" spans="1:15" x14ac:dyDescent="0.2">
      <c r="A6">
        <v>4</v>
      </c>
      <c r="B6">
        <v>-6.1226000000000003</v>
      </c>
      <c r="C6">
        <v>-6.3074000000000003</v>
      </c>
      <c r="D6">
        <v>-6.8718000000000004</v>
      </c>
      <c r="E6">
        <v>-7.4218000000000002</v>
      </c>
      <c r="F6">
        <f t="shared" si="1"/>
        <v>0.55830000000000002</v>
      </c>
      <c r="G6">
        <f t="shared" si="2"/>
        <v>0.37349999999999994</v>
      </c>
      <c r="H6">
        <f t="shared" si="3"/>
        <v>-0.19090000000000007</v>
      </c>
      <c r="I6">
        <f t="shared" si="4"/>
        <v>-0.74089999999999989</v>
      </c>
      <c r="L6" t="s">
        <v>18</v>
      </c>
      <c r="M6" t="s">
        <v>19</v>
      </c>
    </row>
    <row r="7" spans="1:15" x14ac:dyDescent="0.2">
      <c r="A7">
        <v>5</v>
      </c>
      <c r="B7">
        <v>-4.4132999999999996</v>
      </c>
      <c r="C7">
        <v>-7.1025</v>
      </c>
      <c r="D7">
        <v>-6.7887000000000004</v>
      </c>
      <c r="E7">
        <v>-6.5</v>
      </c>
      <c r="F7">
        <f t="shared" si="1"/>
        <v>1.7878249999999998</v>
      </c>
      <c r="G7">
        <f t="shared" si="2"/>
        <v>-0.9013750000000007</v>
      </c>
      <c r="H7">
        <f t="shared" si="3"/>
        <v>-0.58757500000000107</v>
      </c>
      <c r="I7">
        <f t="shared" si="4"/>
        <v>-0.29887500000000067</v>
      </c>
      <c r="K7" t="s">
        <v>13</v>
      </c>
      <c r="L7">
        <f>100*10^(L3/10)-100</f>
        <v>18.146900669400765</v>
      </c>
      <c r="M7">
        <f>100*10^(M3/10)-100</f>
        <v>0.82247012406497788</v>
      </c>
    </row>
    <row r="8" spans="1:15" x14ac:dyDescent="0.2">
      <c r="A8">
        <v>6</v>
      </c>
      <c r="B8">
        <v>1.3763000000000001</v>
      </c>
      <c r="C8">
        <v>-0.65200000000000002</v>
      </c>
      <c r="D8">
        <v>0.48349999999999999</v>
      </c>
      <c r="E8">
        <v>0.70420000000000005</v>
      </c>
      <c r="F8">
        <f t="shared" si="1"/>
        <v>0.8983000000000001</v>
      </c>
      <c r="G8">
        <f t="shared" si="2"/>
        <v>-1.1299999999999999</v>
      </c>
      <c r="H8">
        <f t="shared" si="3"/>
        <v>5.5000000000000049E-3</v>
      </c>
      <c r="I8">
        <f t="shared" si="4"/>
        <v>0.22620000000000007</v>
      </c>
      <c r="K8" t="s">
        <v>14</v>
      </c>
      <c r="L8">
        <f>100*10^(N3/10)-100</f>
        <v>-19.150935327679548</v>
      </c>
      <c r="M8">
        <f>100*10^(O3/10)-100</f>
        <v>-2.2375672834126163</v>
      </c>
    </row>
    <row r="9" spans="1:15" x14ac:dyDescent="0.2">
      <c r="A9">
        <v>7</v>
      </c>
      <c r="B9">
        <v>-5.2609000000000004</v>
      </c>
      <c r="C9">
        <v>-6.8688000000000002</v>
      </c>
      <c r="D9">
        <v>-5.7977999999999996</v>
      </c>
      <c r="E9">
        <v>-5.3103999999999996</v>
      </c>
      <c r="F9">
        <f t="shared" si="1"/>
        <v>0.5485749999999987</v>
      </c>
      <c r="G9">
        <f t="shared" si="2"/>
        <v>-1.0593250000000012</v>
      </c>
      <c r="H9">
        <f t="shared" si="3"/>
        <v>1.1674999999999436E-2</v>
      </c>
      <c r="I9">
        <f t="shared" si="4"/>
        <v>0.49907499999999949</v>
      </c>
    </row>
    <row r="10" spans="1:15" x14ac:dyDescent="0.2">
      <c r="A10">
        <v>8</v>
      </c>
      <c r="B10">
        <v>1.6849000000000001</v>
      </c>
      <c r="C10">
        <v>-7.0599999999999996E-2</v>
      </c>
      <c r="D10">
        <v>1.4132</v>
      </c>
      <c r="E10">
        <v>0.44080000000000003</v>
      </c>
      <c r="F10">
        <f t="shared" si="1"/>
        <v>0.81782500000000014</v>
      </c>
      <c r="G10">
        <f t="shared" si="2"/>
        <v>-0.93767499999999993</v>
      </c>
      <c r="H10">
        <f t="shared" si="3"/>
        <v>0.54612500000000008</v>
      </c>
      <c r="I10">
        <f t="shared" si="4"/>
        <v>-0.4262749999999999</v>
      </c>
      <c r="K10" s="3" t="s">
        <v>26</v>
      </c>
      <c r="L10">
        <f>100*10^((L3+L4)/10)-100-L7</f>
        <v>2.5650788069588941</v>
      </c>
    </row>
    <row r="11" spans="1:15" x14ac:dyDescent="0.2">
      <c r="A11">
        <v>9</v>
      </c>
      <c r="B11">
        <v>1.6761999999999999</v>
      </c>
      <c r="C11">
        <v>0.81910000000000005</v>
      </c>
      <c r="D11">
        <v>1.6333</v>
      </c>
      <c r="E11">
        <v>0.94869999999999999</v>
      </c>
      <c r="F11">
        <f t="shared" si="1"/>
        <v>0.4068750000000001</v>
      </c>
      <c r="G11">
        <f t="shared" si="2"/>
        <v>-0.45022499999999976</v>
      </c>
      <c r="H11">
        <f t="shared" si="3"/>
        <v>0.36397500000000016</v>
      </c>
      <c r="I11">
        <f t="shared" si="4"/>
        <v>-0.32062499999999983</v>
      </c>
      <c r="M11">
        <f>100*10^((N3+N4)/10)-100-L8</f>
        <v>1.126941634375612</v>
      </c>
    </row>
    <row r="12" spans="1:15" x14ac:dyDescent="0.2">
      <c r="A12">
        <v>10</v>
      </c>
      <c r="B12">
        <v>1.1043000000000001</v>
      </c>
      <c r="C12">
        <v>-1.1214999999999999</v>
      </c>
      <c r="D12">
        <v>0.48959999999999998</v>
      </c>
      <c r="E12">
        <v>0.50719999999999998</v>
      </c>
      <c r="F12">
        <f t="shared" si="1"/>
        <v>0.85940000000000005</v>
      </c>
      <c r="G12">
        <f t="shared" si="2"/>
        <v>-1.3664000000000001</v>
      </c>
      <c r="H12">
        <f t="shared" si="3"/>
        <v>0.24469999999999997</v>
      </c>
      <c r="I12">
        <f t="shared" si="4"/>
        <v>0.26229999999999998</v>
      </c>
    </row>
    <row r="13" spans="1:15" x14ac:dyDescent="0.2">
      <c r="A13">
        <v>11</v>
      </c>
      <c r="B13">
        <v>1.2173</v>
      </c>
      <c r="C13">
        <v>-1.7085999999999999</v>
      </c>
      <c r="D13">
        <v>8.7400000000000005E-2</v>
      </c>
      <c r="E13">
        <v>-0.1953</v>
      </c>
      <c r="F13">
        <f t="shared" si="1"/>
        <v>1.3671</v>
      </c>
      <c r="G13">
        <f t="shared" si="2"/>
        <v>-1.5588</v>
      </c>
      <c r="H13">
        <f t="shared" si="3"/>
        <v>0.23719999999999997</v>
      </c>
      <c r="I13">
        <f t="shared" si="4"/>
        <v>-4.550000000000004E-2</v>
      </c>
      <c r="L13">
        <f>100*10^((M3+M4)/10)-100-M7</f>
        <v>2.5433980465858923</v>
      </c>
    </row>
    <row r="14" spans="1:15" x14ac:dyDescent="0.2">
      <c r="A14">
        <v>12</v>
      </c>
      <c r="B14">
        <v>3.1044</v>
      </c>
      <c r="C14">
        <v>1.9599</v>
      </c>
      <c r="D14">
        <v>1.8824000000000001</v>
      </c>
      <c r="E14">
        <v>2.9870999999999999</v>
      </c>
      <c r="F14">
        <f t="shared" si="1"/>
        <v>0.62095000000000011</v>
      </c>
      <c r="G14">
        <f t="shared" si="2"/>
        <v>-0.52354999999999996</v>
      </c>
      <c r="H14">
        <f t="shared" si="3"/>
        <v>-0.60104999999999986</v>
      </c>
      <c r="I14">
        <f t="shared" si="4"/>
        <v>0.50364999999999993</v>
      </c>
      <c r="M14">
        <f>100*10^((O3+O4)/10)-100-M8</f>
        <v>1.3346422059965164</v>
      </c>
    </row>
    <row r="15" spans="1:15" x14ac:dyDescent="0.2">
      <c r="A15">
        <v>13</v>
      </c>
      <c r="B15">
        <v>0.6401</v>
      </c>
      <c r="C15">
        <v>-0.64880000000000004</v>
      </c>
      <c r="D15">
        <v>-0.51339999999999997</v>
      </c>
      <c r="E15">
        <v>-0.2787</v>
      </c>
      <c r="F15">
        <f t="shared" si="1"/>
        <v>0.84030000000000005</v>
      </c>
      <c r="G15">
        <f t="shared" si="2"/>
        <v>-0.44860000000000005</v>
      </c>
      <c r="H15">
        <f t="shared" si="3"/>
        <v>-0.31319999999999998</v>
      </c>
      <c r="I15">
        <f t="shared" si="4"/>
        <v>-7.8500000000000014E-2</v>
      </c>
    </row>
    <row r="16" spans="1:15" x14ac:dyDescent="0.2">
      <c r="A16">
        <v>14</v>
      </c>
      <c r="B16">
        <v>1.8473999999999999</v>
      </c>
      <c r="C16">
        <v>-2.5999999999999999E-3</v>
      </c>
      <c r="D16">
        <v>1.1732</v>
      </c>
      <c r="E16">
        <v>0.7732</v>
      </c>
      <c r="F16">
        <f t="shared" si="1"/>
        <v>0.89959999999999996</v>
      </c>
      <c r="G16">
        <f t="shared" si="2"/>
        <v>-0.95040000000000002</v>
      </c>
      <c r="H16">
        <f t="shared" si="3"/>
        <v>0.22540000000000004</v>
      </c>
      <c r="I16">
        <f t="shared" si="4"/>
        <v>-0.17459999999999998</v>
      </c>
    </row>
    <row r="17" spans="1:18" x14ac:dyDescent="0.2">
      <c r="A17">
        <v>15</v>
      </c>
      <c r="B17">
        <v>-1.6999999999999999E-3</v>
      </c>
      <c r="C17">
        <v>-0.1459</v>
      </c>
      <c r="D17">
        <v>0.2697</v>
      </c>
      <c r="E17">
        <v>-5.1999999999999998E-3</v>
      </c>
      <c r="F17">
        <f t="shared" si="1"/>
        <v>-3.0924999999999998E-2</v>
      </c>
      <c r="G17">
        <f t="shared" si="2"/>
        <v>-0.175125</v>
      </c>
      <c r="H17">
        <f t="shared" si="3"/>
        <v>0.24047499999999999</v>
      </c>
      <c r="I17">
        <f t="shared" si="4"/>
        <v>-3.4424999999999997E-2</v>
      </c>
    </row>
    <row r="18" spans="1:18" x14ac:dyDescent="0.2">
      <c r="A18">
        <v>16</v>
      </c>
      <c r="B18">
        <v>-1.5593999999999999</v>
      </c>
      <c r="C18">
        <v>-2.0253000000000001</v>
      </c>
      <c r="D18">
        <v>-1.4349000000000001</v>
      </c>
      <c r="E18">
        <v>-2.1932999999999998</v>
      </c>
      <c r="F18">
        <f t="shared" si="1"/>
        <v>0.24382499999999996</v>
      </c>
      <c r="G18">
        <f t="shared" si="2"/>
        <v>-0.22207500000000024</v>
      </c>
      <c r="H18">
        <f t="shared" si="3"/>
        <v>0.36832499999999979</v>
      </c>
      <c r="I18">
        <f t="shared" si="4"/>
        <v>-0.39007499999999995</v>
      </c>
    </row>
    <row r="19" spans="1:18" x14ac:dyDescent="0.2">
      <c r="A19">
        <v>17</v>
      </c>
      <c r="B19">
        <v>-4.5526</v>
      </c>
      <c r="C19">
        <v>-6.1124000000000001</v>
      </c>
      <c r="D19">
        <v>-5.5254000000000003</v>
      </c>
      <c r="E19">
        <v>-5.5693999999999999</v>
      </c>
      <c r="F19">
        <f t="shared" si="1"/>
        <v>0.88734999999999964</v>
      </c>
      <c r="G19">
        <f t="shared" si="2"/>
        <v>-0.67245000000000044</v>
      </c>
      <c r="H19">
        <f t="shared" si="3"/>
        <v>-8.5450000000000692E-2</v>
      </c>
      <c r="I19">
        <f t="shared" si="4"/>
        <v>-0.12945000000000029</v>
      </c>
    </row>
    <row r="20" spans="1:18" x14ac:dyDescent="0.2">
      <c r="A20">
        <v>18</v>
      </c>
      <c r="B20">
        <v>3.1930000000000001</v>
      </c>
      <c r="C20">
        <v>2.6760000000000002</v>
      </c>
      <c r="D20">
        <v>3.9096000000000002</v>
      </c>
      <c r="E20">
        <v>3.9691999999999998</v>
      </c>
      <c r="F20">
        <f t="shared" si="1"/>
        <v>-0.24395000000000033</v>
      </c>
      <c r="G20">
        <f t="shared" si="2"/>
        <v>-0.76095000000000024</v>
      </c>
      <c r="H20">
        <f t="shared" si="3"/>
        <v>0.47264999999999979</v>
      </c>
      <c r="I20">
        <f t="shared" si="4"/>
        <v>0.53224999999999945</v>
      </c>
    </row>
    <row r="21" spans="1:18" x14ac:dyDescent="0.2">
      <c r="A21">
        <v>19</v>
      </c>
      <c r="B21">
        <v>1.0849</v>
      </c>
      <c r="C21">
        <v>-1.3237000000000001</v>
      </c>
      <c r="D21">
        <v>-1.35E-2</v>
      </c>
      <c r="E21">
        <v>6.5100000000000005E-2</v>
      </c>
      <c r="F21">
        <f t="shared" si="1"/>
        <v>1.1316999999999999</v>
      </c>
      <c r="G21">
        <f t="shared" si="2"/>
        <v>-1.2769000000000001</v>
      </c>
      <c r="H21">
        <f t="shared" si="3"/>
        <v>3.3300000000000038E-2</v>
      </c>
      <c r="I21">
        <f t="shared" si="4"/>
        <v>0.11190000000000004</v>
      </c>
    </row>
    <row r="22" spans="1:18" x14ac:dyDescent="0.2">
      <c r="A22">
        <v>20</v>
      </c>
      <c r="B22">
        <v>0.6492</v>
      </c>
      <c r="C22">
        <v>-0.1827</v>
      </c>
      <c r="D22">
        <v>-0.13850000000000001</v>
      </c>
      <c r="E22">
        <v>0.441</v>
      </c>
      <c r="F22">
        <f t="shared" si="1"/>
        <v>0.45694999999999997</v>
      </c>
      <c r="G22">
        <f t="shared" si="2"/>
        <v>-0.37495000000000001</v>
      </c>
      <c r="H22">
        <f t="shared" si="3"/>
        <v>-0.33074999999999999</v>
      </c>
      <c r="I22">
        <f t="shared" si="4"/>
        <v>0.24875</v>
      </c>
    </row>
    <row r="23" spans="1:18" x14ac:dyDescent="0.2">
      <c r="A23">
        <v>21</v>
      </c>
      <c r="B23">
        <v>1.0599000000000001</v>
      </c>
      <c r="C23">
        <v>-1.4924999999999999</v>
      </c>
      <c r="D23">
        <v>0.21429999999999999</v>
      </c>
      <c r="E23">
        <v>0.26860000000000001</v>
      </c>
      <c r="F23">
        <f t="shared" si="1"/>
        <v>1.0473250000000001</v>
      </c>
      <c r="G23">
        <f t="shared" si="2"/>
        <v>-1.5050749999999999</v>
      </c>
      <c r="H23">
        <f t="shared" si="3"/>
        <v>0.20172499999999996</v>
      </c>
      <c r="I23">
        <f t="shared" si="4"/>
        <v>0.25602499999999995</v>
      </c>
    </row>
    <row r="24" spans="1:18" x14ac:dyDescent="0.2">
      <c r="A24">
        <v>22</v>
      </c>
      <c r="B24">
        <v>1.5075000000000001</v>
      </c>
      <c r="C24">
        <v>0.1711</v>
      </c>
      <c r="D24">
        <v>0.49280000000000002</v>
      </c>
      <c r="E24">
        <v>0.18479999999999999</v>
      </c>
      <c r="F24">
        <f t="shared" si="1"/>
        <v>0.91844999999999999</v>
      </c>
      <c r="G24">
        <f t="shared" si="2"/>
        <v>-0.41795000000000004</v>
      </c>
      <c r="H24">
        <f t="shared" si="3"/>
        <v>-9.6250000000000058E-2</v>
      </c>
      <c r="I24">
        <f t="shared" si="4"/>
        <v>-0.40425000000000011</v>
      </c>
    </row>
    <row r="25" spans="1:18" x14ac:dyDescent="0.2">
      <c r="A25">
        <v>23</v>
      </c>
      <c r="B25">
        <v>1.3328</v>
      </c>
      <c r="C25">
        <v>-0.21279999999999999</v>
      </c>
      <c r="D25">
        <v>0.5383</v>
      </c>
      <c r="E25">
        <v>0.72440000000000004</v>
      </c>
      <c r="F25">
        <f t="shared" si="1"/>
        <v>0.73712499999999992</v>
      </c>
      <c r="G25">
        <f t="shared" si="2"/>
        <v>-0.80847500000000005</v>
      </c>
      <c r="H25">
        <f t="shared" si="3"/>
        <v>-5.7375000000000065E-2</v>
      </c>
      <c r="I25">
        <f t="shared" si="4"/>
        <v>0.12872499999999998</v>
      </c>
    </row>
    <row r="26" spans="1:18" x14ac:dyDescent="0.2">
      <c r="A26">
        <v>24</v>
      </c>
      <c r="B26">
        <v>1.6714</v>
      </c>
      <c r="C26">
        <v>-0.42059999999999997</v>
      </c>
      <c r="D26">
        <v>0.31290000000000001</v>
      </c>
      <c r="E26">
        <v>0.28849999999999998</v>
      </c>
      <c r="F26">
        <f t="shared" si="1"/>
        <v>1.20835</v>
      </c>
      <c r="G26">
        <f t="shared" si="2"/>
        <v>-0.88364999999999994</v>
      </c>
      <c r="H26">
        <f t="shared" si="3"/>
        <v>-0.15014999999999995</v>
      </c>
      <c r="I26">
        <f t="shared" si="4"/>
        <v>-0.17454999999999998</v>
      </c>
    </row>
    <row r="27" spans="1:18" x14ac:dyDescent="0.2">
      <c r="A27">
        <v>25</v>
      </c>
      <c r="B27">
        <v>2.8908999999999998</v>
      </c>
      <c r="C27">
        <v>0.27689999999999998</v>
      </c>
      <c r="D27">
        <v>2.5352000000000001</v>
      </c>
      <c r="E27">
        <v>2.2793999999999999</v>
      </c>
      <c r="F27">
        <f t="shared" si="1"/>
        <v>0.89529999999999998</v>
      </c>
      <c r="G27">
        <f t="shared" si="2"/>
        <v>-1.7186999999999999</v>
      </c>
      <c r="H27">
        <f t="shared" si="3"/>
        <v>0.5396000000000003</v>
      </c>
      <c r="I27">
        <f t="shared" si="4"/>
        <v>0.28380000000000005</v>
      </c>
    </row>
    <row r="28" spans="1:18" x14ac:dyDescent="0.2">
      <c r="A28">
        <v>26</v>
      </c>
      <c r="B28">
        <v>0.76670000000000005</v>
      </c>
      <c r="C28">
        <v>-0.27439999999999998</v>
      </c>
      <c r="D28">
        <v>-0.1605</v>
      </c>
      <c r="E28">
        <v>3.9800000000000002E-2</v>
      </c>
      <c r="F28">
        <f t="shared" si="1"/>
        <v>0.67380000000000007</v>
      </c>
      <c r="G28">
        <f t="shared" si="2"/>
        <v>-0.36730000000000002</v>
      </c>
      <c r="H28">
        <f t="shared" si="3"/>
        <v>-0.25340000000000001</v>
      </c>
      <c r="I28">
        <f t="shared" si="4"/>
        <v>-5.3100000000000022E-2</v>
      </c>
    </row>
    <row r="29" spans="1:18" x14ac:dyDescent="0.2">
      <c r="A29">
        <v>27</v>
      </c>
      <c r="B29">
        <v>0.74950000000000006</v>
      </c>
      <c r="C29">
        <v>-1.0215000000000001</v>
      </c>
      <c r="D29">
        <v>0.25369999999999998</v>
      </c>
      <c r="E29">
        <v>0.62790000000000001</v>
      </c>
      <c r="F29">
        <f t="shared" si="1"/>
        <v>0.59710000000000008</v>
      </c>
      <c r="G29">
        <f t="shared" si="2"/>
        <v>-1.1739000000000002</v>
      </c>
      <c r="H29">
        <f t="shared" si="3"/>
        <v>0.1013</v>
      </c>
      <c r="I29">
        <f t="shared" si="4"/>
        <v>0.47550000000000003</v>
      </c>
      <c r="L29" t="s">
        <v>21</v>
      </c>
      <c r="P29" t="s">
        <v>22</v>
      </c>
    </row>
    <row r="30" spans="1:18" ht="17" thickBot="1" x14ac:dyDescent="0.25">
      <c r="A30">
        <v>28</v>
      </c>
      <c r="B30">
        <v>6.2766999999999999</v>
      </c>
      <c r="C30">
        <v>6.7119999999999997</v>
      </c>
      <c r="D30">
        <v>6.8689</v>
      </c>
      <c r="E30">
        <v>6.1913999999999998</v>
      </c>
      <c r="F30">
        <f t="shared" si="1"/>
        <v>-0.23554999999999993</v>
      </c>
      <c r="G30">
        <f t="shared" si="2"/>
        <v>0.19974999999999987</v>
      </c>
      <c r="H30">
        <f t="shared" si="3"/>
        <v>0.35665000000000013</v>
      </c>
      <c r="I30">
        <f t="shared" si="4"/>
        <v>-0.32085000000000008</v>
      </c>
    </row>
    <row r="31" spans="1:18" x14ac:dyDescent="0.2">
      <c r="A31">
        <v>29</v>
      </c>
      <c r="B31">
        <v>4.0883000000000003</v>
      </c>
      <c r="C31">
        <v>3.6680000000000001</v>
      </c>
      <c r="D31">
        <v>4.1273999999999997</v>
      </c>
      <c r="E31">
        <v>3.8845999999999998</v>
      </c>
      <c r="F31">
        <f t="shared" si="1"/>
        <v>0.14622500000000027</v>
      </c>
      <c r="G31">
        <f t="shared" si="2"/>
        <v>-0.27407499999999985</v>
      </c>
      <c r="H31">
        <f t="shared" si="3"/>
        <v>0.18532499999999974</v>
      </c>
      <c r="I31">
        <f t="shared" si="4"/>
        <v>-5.7475000000000165E-2</v>
      </c>
      <c r="L31" s="2"/>
      <c r="M31" s="2" t="s">
        <v>0</v>
      </c>
      <c r="N31" s="2" t="s">
        <v>1</v>
      </c>
      <c r="P31" s="2"/>
      <c r="Q31" s="2" t="s">
        <v>0</v>
      </c>
      <c r="R31" s="2" t="s">
        <v>1</v>
      </c>
    </row>
    <row r="32" spans="1:18" x14ac:dyDescent="0.2">
      <c r="A32">
        <v>30</v>
      </c>
      <c r="B32">
        <v>-1.06E-2</v>
      </c>
      <c r="C32">
        <v>-1.9336</v>
      </c>
      <c r="D32">
        <v>-1.0952</v>
      </c>
      <c r="E32">
        <v>-1.0619000000000001</v>
      </c>
      <c r="F32">
        <f t="shared" si="1"/>
        <v>1.0147250000000001</v>
      </c>
      <c r="G32">
        <f t="shared" si="2"/>
        <v>-0.90827499999999994</v>
      </c>
      <c r="H32">
        <f t="shared" si="3"/>
        <v>-6.9874999999999909E-2</v>
      </c>
      <c r="I32">
        <f t="shared" si="4"/>
        <v>-3.6575000000000024E-2</v>
      </c>
      <c r="L32" t="s">
        <v>2</v>
      </c>
      <c r="M32">
        <v>0.72422333333333333</v>
      </c>
      <c r="N32">
        <v>3.5573333333333269E-2</v>
      </c>
      <c r="P32" t="s">
        <v>2</v>
      </c>
      <c r="Q32">
        <v>-0.92325000000000024</v>
      </c>
      <c r="R32">
        <v>-9.8280000000000325E-2</v>
      </c>
    </row>
    <row r="33" spans="12:18" x14ac:dyDescent="0.2">
      <c r="L33" t="s">
        <v>3</v>
      </c>
      <c r="M33">
        <v>7.4855667418505751</v>
      </c>
      <c r="N33">
        <v>9.1276202247816105</v>
      </c>
      <c r="P33" t="s">
        <v>3</v>
      </c>
      <c r="Q33">
        <v>8.6349643067241395</v>
      </c>
      <c r="R33">
        <v>8.7507340009655188</v>
      </c>
    </row>
    <row r="34" spans="12:18" x14ac:dyDescent="0.2">
      <c r="L34" t="s">
        <v>4</v>
      </c>
      <c r="M34">
        <v>30</v>
      </c>
      <c r="N34">
        <v>30</v>
      </c>
      <c r="P34" t="s">
        <v>4</v>
      </c>
      <c r="Q34">
        <v>30</v>
      </c>
      <c r="R34">
        <v>30</v>
      </c>
    </row>
    <row r="35" spans="12:18" x14ac:dyDescent="0.2">
      <c r="L35" t="s">
        <v>5</v>
      </c>
      <c r="M35">
        <v>0.97945829268126594</v>
      </c>
      <c r="P35" t="s">
        <v>5</v>
      </c>
      <c r="Q35">
        <v>0.96560125163762378</v>
      </c>
    </row>
    <row r="36" spans="12:18" x14ac:dyDescent="0.2">
      <c r="L36" t="s">
        <v>6</v>
      </c>
      <c r="M36">
        <v>0</v>
      </c>
      <c r="P36" t="s">
        <v>6</v>
      </c>
      <c r="Q36">
        <v>0</v>
      </c>
    </row>
    <row r="37" spans="12:18" x14ac:dyDescent="0.2">
      <c r="L37" t="s">
        <v>7</v>
      </c>
      <c r="M37">
        <v>29</v>
      </c>
      <c r="P37" t="s">
        <v>7</v>
      </c>
      <c r="Q37">
        <v>29</v>
      </c>
    </row>
    <row r="38" spans="12:18" x14ac:dyDescent="0.2">
      <c r="L38" t="s">
        <v>8</v>
      </c>
      <c r="M38">
        <v>5.8136394139291001</v>
      </c>
      <c r="P38" t="s">
        <v>8</v>
      </c>
      <c r="Q38">
        <v>-5.8411222191364214</v>
      </c>
    </row>
    <row r="39" spans="12:18" x14ac:dyDescent="0.2">
      <c r="L39" t="s">
        <v>9</v>
      </c>
      <c r="M39">
        <v>1.3294795576086296E-6</v>
      </c>
      <c r="P39" t="s">
        <v>9</v>
      </c>
      <c r="Q39">
        <v>1.2325397914528631E-6</v>
      </c>
    </row>
    <row r="40" spans="12:18" x14ac:dyDescent="0.2">
      <c r="L40" t="s">
        <v>10</v>
      </c>
      <c r="M40">
        <v>1.6991270265334986</v>
      </c>
      <c r="P40" t="s">
        <v>10</v>
      </c>
      <c r="Q40">
        <v>1.6991270265334986</v>
      </c>
    </row>
    <row r="41" spans="12:18" x14ac:dyDescent="0.2">
      <c r="L41" t="s">
        <v>11</v>
      </c>
      <c r="M41">
        <v>2.6589591152172592E-6</v>
      </c>
      <c r="P41" t="s">
        <v>11</v>
      </c>
      <c r="Q41">
        <v>2.4650795829057262E-6</v>
      </c>
    </row>
    <row r="42" spans="12:18" ht="17" thickBot="1" x14ac:dyDescent="0.25">
      <c r="L42" s="1" t="s">
        <v>12</v>
      </c>
      <c r="M42" s="1">
        <v>2.0452296421327048</v>
      </c>
      <c r="N42" s="1"/>
      <c r="P42" s="1" t="s">
        <v>12</v>
      </c>
      <c r="Q42" s="1">
        <v>2.0452296421327048</v>
      </c>
      <c r="R4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Jackson</dc:creator>
  <cp:lastModifiedBy>Andrew Jackson</cp:lastModifiedBy>
  <dcterms:created xsi:type="dcterms:W3CDTF">2024-04-26T09:04:24Z</dcterms:created>
  <dcterms:modified xsi:type="dcterms:W3CDTF">2024-07-30T18:52:40Z</dcterms:modified>
</cp:coreProperties>
</file>