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Desktop\Data - to upload\Figure 3\Platereader HRP\"/>
    </mc:Choice>
  </mc:AlternateContent>
  <bookViews>
    <workbookView xWindow="1170" yWindow="1170" windowWidth="21600" windowHeight="11385"/>
  </bookViews>
  <sheets>
    <sheet name="Sheet3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9" i="3" l="1"/>
  <c r="H49" i="3"/>
  <c r="T48" i="3"/>
  <c r="T47" i="3"/>
  <c r="H48" i="3"/>
  <c r="H47" i="3"/>
  <c r="Q45" i="3"/>
  <c r="Q46" i="3"/>
  <c r="Q47" i="3"/>
  <c r="Q48" i="3"/>
  <c r="Q49" i="3"/>
  <c r="Q50" i="3"/>
  <c r="Q51" i="3"/>
  <c r="Q44" i="3"/>
  <c r="P44" i="3"/>
  <c r="P45" i="3"/>
  <c r="P46" i="3"/>
  <c r="P47" i="3"/>
  <c r="P48" i="3"/>
  <c r="P49" i="3"/>
  <c r="P50" i="3"/>
  <c r="P51" i="3"/>
  <c r="F45" i="3"/>
  <c r="F46" i="3"/>
  <c r="F47" i="3"/>
  <c r="F48" i="3"/>
  <c r="F49" i="3"/>
  <c r="F50" i="3"/>
  <c r="F51" i="3"/>
  <c r="F44" i="3"/>
  <c r="E44" i="3"/>
  <c r="E45" i="3"/>
  <c r="E46" i="3"/>
  <c r="E47" i="3"/>
  <c r="E48" i="3"/>
  <c r="E49" i="3"/>
  <c r="E50" i="3"/>
  <c r="E51" i="3"/>
</calcChain>
</file>

<file path=xl/comments1.xml><?xml version="1.0" encoding="utf-8"?>
<comments xmlns="http://schemas.openxmlformats.org/spreadsheetml/2006/main">
  <authors>
    <author>C L Johnson</author>
  </authors>
  <commentList>
    <comment ref="E1" authorId="0" shapeId="0">
      <text>
        <r>
          <rPr>
            <b/>
            <sz val="9"/>
            <color indexed="81"/>
            <rFont val="Tahoma"/>
            <charset val="1"/>
          </rPr>
          <t xml:space="preserve">Tecan.At.Common, 3.9.1.0
Tecan.At.Common.DocumentManagement, 3.9.1.0
Tecan.At.Common.DocumentManagement.Reader, 3.6.1.0
Tecan.At.Common.MCS, 3.9.1.0
Tecan.At.Common.Results, 3.9.1.0
Tecan.At.Common.UI, 3.9.1.0
Tecan.At.Communication.Common, 3.9.1.0
Tecan.At.Communication.Port.IP, 3.9.1.0
Tecan.At.Communication.Port.RS232, 3.9.1.0
Tecan.At.Communication.Port.SIM.Common, 3.9.1.0
Tecan.At.Communication.Port.USB, 3.9.1.0
Tecan.At.Communication.Server, 3.9.1.0
Tecan.At.Communication.SIM.AMR, 3.6.1.0
Tecan.At.Communication.SIM.AMRPlus, 3.6.1.0
Tecan.At.Communication.SIM.Connect, 3.9.1.0
Tecan.At.Communication.SIM.GeniosUltra, 3.6.1.0
Tecan.At.Communication.SIM.Safire3, 3.6.1.0
Tecan.At.Communication.SIM.Safire3Pro, 3.6.1.0
Tecan.At.Communication.SIM.SunriseMini, 3.6.1.0
Tecan.At.Instrument.Common, 3.9.1.0
Tecan.At.Instrument.Common.GCM, 3.9.1.0
Tecan.At.Instrument.Common.Reader, 3.6.1.0
Tecan.At.Instrument.Common.Stacker, 3.9.1.0
Tecan.At.Instrument.Gas.GCM, 3.9.1.0
Tecan.At.Instrument.GCM.Server, 3.9.1.0
Tecan.At.Instrument.Reader.AMR, 3.6.1.0
Tecan.At.Instrument.Reader.AMRPlus, 3.6.1.0
Tecan.At.Instrument.Reader.GeniosUltra, 3.6.1.0
Tecan.At.Instrument.Reader.Safire3, 3.6.1.0
Tecan.At.Instrument.Reader.Safire3Pro, 3.6.1.0
Tecan.At.Instrument.Reader.SunriseMini, 3.6.1.0
Tecan.At.Instrument.Server, 3.9.1.0
Tecan.At.Instrument.Stacker.Connect, 3.9.1.0
Tecan.At.Instrument.Stacker.Server, 3.9.1.0
Tecan.At.Measurement.BuiltInTest.Common, 3.6.1.0
Tecan.At.Measurement.Common, 3.6.1.0
Tecan.At.Measurement.Server, 3.6.1.0
Tecan.At.XFluor, 2.0.10.0
Tecan.At.XFluor.Connect.Reader, 2.0.10.0
Tecan.At.XFluor.Core, 2.0.10.0
Tecan.At.XFluor.Device, 2.0.10.0
Tecan.At.XFluor.Device.AMR, 2.0.10.0
Tecan.At.XFluor.Device.AMRPlus, 2.0.10.0
Tecan.At.XFluor.Device.GeniosUltra, 2.0.10.0
Tecan.At.XFluor.Device.Reader, 2.0.10.0
Tecan.At.XFluor.Device.Safire3, 2.0.10.0
Tecan.At.XFluor.Device.Safire3Pro, 2.0.10.0
Tecan.At.XFluor.Device.SunriseMini, 2.0.10.0
Tecan.At.XFluor.ExcelOutput, 2.0.10.0
Tecan.At.XFluor.NanoQuant, 2.0.10.0
Tecan.At.XFluor.ReaderEditor, 2.0.10.0
</t>
        </r>
      </text>
    </comment>
    <comment ref="E3" authorId="0" shapeId="0">
      <text>
        <r>
          <rPr>
            <b/>
            <sz val="9"/>
            <color indexed="81"/>
            <rFont val="Tahoma"/>
            <charset val="1"/>
          </rPr>
          <t xml:space="preserve">EHC, V_2.11_04/08_InfiniTe (Apr  4 2008/14.37.11)
MTP, V_2.11_04/08_InfiniTe (Apr  4 2008/14.37.11)
CUV, V_2.11_04/08_InfiniTe (Apr  4 2008/14.37.11)
HCP, V_2.02_05/06_HCP (May 23 2006/14.05.27)
LUM, V_2.00_04/06_LUMINESCENCE (Apr  5 2006/08.57.29)
MEM, V_2.12_03/08_MCR (Apr  3 2008/16.03.31)
MEX, V_2.12_03/08_MCR (Apr  4 2008/14.29.44)
</t>
        </r>
      </text>
    </comment>
  </commentList>
</comments>
</file>

<file path=xl/sharedStrings.xml><?xml version="1.0" encoding="utf-8"?>
<sst xmlns="http://schemas.openxmlformats.org/spreadsheetml/2006/main" count="60" uniqueCount="53">
  <si>
    <t>Application: Tecan i-control</t>
  </si>
  <si>
    <t>Tecan i-control , 2.0.10.0</t>
  </si>
  <si>
    <t>Device: infinite 200</t>
  </si>
  <si>
    <t>Serial number: 910009610</t>
  </si>
  <si>
    <t>Serial number of connected stacker:</t>
  </si>
  <si>
    <t>Firmware: V_2.11_04/08_InfiniTe (Apr  4 2008/14.37.11)</t>
  </si>
  <si>
    <t>MAI, V_2.11_04/08_InfiniTe (Apr  4 2008/14.37.11)</t>
  </si>
  <si>
    <t>Date:</t>
  </si>
  <si>
    <t>16/06/2022</t>
  </si>
  <si>
    <t>Time:</t>
  </si>
  <si>
    <t>System</t>
  </si>
  <si>
    <t>FMS-ICM-500040</t>
  </si>
  <si>
    <t>User</t>
  </si>
  <si>
    <t>CAMPUS\nclj1</t>
  </si>
  <si>
    <t>Plate</t>
  </si>
  <si>
    <t>Greiner 96 Flat Bottom Transparent Polystyrene Cat. No.: 655101/655161/655192 [GRE96ft.pdfx]</t>
  </si>
  <si>
    <t>Plate-ID (Stacker)</t>
  </si>
  <si>
    <t>Shaking (Linear) Duration:</t>
  </si>
  <si>
    <t>s</t>
  </si>
  <si>
    <t>Shaking (Linear) Amplitude:</t>
  </si>
  <si>
    <t>mm</t>
  </si>
  <si>
    <t>Label: TMB</t>
  </si>
  <si>
    <t>Mode</t>
  </si>
  <si>
    <t>Absorbance</t>
  </si>
  <si>
    <t>Measurement Wavelength</t>
  </si>
  <si>
    <t>nm</t>
  </si>
  <si>
    <t>Bandwidth</t>
  </si>
  <si>
    <t>Number of Flashes</t>
  </si>
  <si>
    <t>Settle Time</t>
  </si>
  <si>
    <t>ms</t>
  </si>
  <si>
    <t>Part of Plate</t>
  </si>
  <si>
    <t>A1-H3; A6-H8; A11-H12</t>
  </si>
  <si>
    <t>Start Time:</t>
  </si>
  <si>
    <t>&lt;&gt;</t>
  </si>
  <si>
    <t>A</t>
  </si>
  <si>
    <t>B</t>
  </si>
  <si>
    <t>C</t>
  </si>
  <si>
    <t>D</t>
  </si>
  <si>
    <t>E</t>
  </si>
  <si>
    <t>F</t>
  </si>
  <si>
    <t>G</t>
  </si>
  <si>
    <t>H</t>
  </si>
  <si>
    <t>End Time:</t>
  </si>
  <si>
    <t>14:59:18</t>
  </si>
  <si>
    <t>16/06/2022 14:59:20</t>
  </si>
  <si>
    <t>Temperature: 26.3 °C</t>
  </si>
  <si>
    <t>16/06/2022 15:00:17</t>
  </si>
  <si>
    <t>100 microL</t>
  </si>
  <si>
    <t>300 microL</t>
  </si>
  <si>
    <t>Avg</t>
  </si>
  <si>
    <t>SD</t>
  </si>
  <si>
    <t>Mean</t>
  </si>
  <si>
    <t>LOD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</si>
</sst>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8080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1" fillId="2" borderId="0"/>
    <xf numFmtId="0" fontId="2" fillId="3" borderId="0"/>
    <xf numFmtId="0" fontId="2" fillId="4" borderId="0"/>
    <xf numFmtId="0" fontId="2" fillId="5" borderId="0"/>
    <xf numFmtId="0" fontId="2" fillId="6" borderId="0"/>
    <xf numFmtId="0" fontId="2" fillId="7" borderId="0"/>
    <xf numFmtId="0" fontId="2" fillId="8" borderId="0"/>
  </cellStyleXfs>
  <cellXfs count="7">
    <xf numFmtId="0" fontId="0" fillId="0" borderId="0" xfId="0"/>
    <xf numFmtId="0" fontId="0" fillId="0" borderId="0" xfId="0" quotePrefix="1"/>
    <xf numFmtId="0" fontId="0" fillId="6" borderId="0" xfId="0" applyFill="1"/>
    <xf numFmtId="0" fontId="1" fillId="9" borderId="0" xfId="0" applyFont="1" applyFill="1"/>
    <xf numFmtId="0" fontId="2" fillId="3" borderId="0" xfId="2"/>
    <xf numFmtId="0" fontId="2" fillId="6" borderId="0" xfId="5"/>
    <xf numFmtId="0" fontId="0" fillId="0" borderId="0" xfId="0" applyAlignment="1">
      <alignment horizontal="center"/>
    </xf>
  </cellXfs>
  <cellStyles count="8">
    <cellStyle name="Normal" xfId="0" builtinId="0"/>
    <cellStyle name="Tecan.At.Excel.Attenuation" xfId="6"/>
    <cellStyle name="Tecan.At.Excel.AutoGain_0" xfId="7"/>
    <cellStyle name="Tecan.At.Excel.Error" xfId="1"/>
    <cellStyle name="Tecan.At.Excel.GFactorAndMeasurementBlank" xfId="5"/>
    <cellStyle name="Tecan.At.Excel.GFactorBlank" xfId="3"/>
    <cellStyle name="Tecan.At.Excel.GFactorReference" xfId="4"/>
    <cellStyle name="Tecan.At.Excel.MeasurementBlank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1"/>
  <sheetViews>
    <sheetView tabSelected="1" topLeftCell="A22" workbookViewId="0">
      <selection activeCell="T49" sqref="T49"/>
    </sheetView>
  </sheetViews>
  <sheetFormatPr defaultRowHeight="15" x14ac:dyDescent="0.25"/>
  <sheetData>
    <row r="1" spans="1:12" x14ac:dyDescent="0.25">
      <c r="A1" t="s">
        <v>0</v>
      </c>
      <c r="E1" t="s">
        <v>1</v>
      </c>
    </row>
    <row r="2" spans="1:12" x14ac:dyDescent="0.25">
      <c r="A2" t="s">
        <v>2</v>
      </c>
      <c r="E2" t="s">
        <v>3</v>
      </c>
      <c r="I2" t="s">
        <v>4</v>
      </c>
    </row>
    <row r="3" spans="1:12" x14ac:dyDescent="0.25">
      <c r="A3" t="s">
        <v>5</v>
      </c>
      <c r="E3" t="s">
        <v>6</v>
      </c>
    </row>
    <row r="5" spans="1:12" x14ac:dyDescent="0.25">
      <c r="A5" t="s">
        <v>7</v>
      </c>
      <c r="B5" t="s">
        <v>8</v>
      </c>
    </row>
    <row r="6" spans="1:12" x14ac:dyDescent="0.25">
      <c r="A6" t="s">
        <v>9</v>
      </c>
      <c r="B6" s="1" t="s">
        <v>43</v>
      </c>
    </row>
    <row r="9" spans="1:12" x14ac:dyDescent="0.25">
      <c r="A9" t="s">
        <v>10</v>
      </c>
      <c r="E9" t="s">
        <v>11</v>
      </c>
    </row>
    <row r="10" spans="1:12" x14ac:dyDescent="0.25">
      <c r="A10" t="s">
        <v>12</v>
      </c>
      <c r="E10" t="s">
        <v>13</v>
      </c>
    </row>
    <row r="11" spans="1:12" x14ac:dyDescent="0.25">
      <c r="A11" t="s">
        <v>14</v>
      </c>
      <c r="E11" t="s">
        <v>15</v>
      </c>
    </row>
    <row r="12" spans="1:12" x14ac:dyDescent="0.25">
      <c r="A12" t="s">
        <v>16</v>
      </c>
    </row>
    <row r="14" spans="1:12" x14ac:dyDescent="0.25">
      <c r="A14" s="2" t="s">
        <v>17</v>
      </c>
      <c r="B14" s="2"/>
      <c r="C14" s="2"/>
      <c r="D14" s="2"/>
      <c r="E14" s="2">
        <v>1</v>
      </c>
      <c r="F14" s="2" t="s">
        <v>18</v>
      </c>
      <c r="G14" s="2"/>
      <c r="H14" s="2"/>
      <c r="I14" s="2"/>
      <c r="J14" s="2"/>
      <c r="K14" s="2"/>
      <c r="L14" s="2"/>
    </row>
    <row r="15" spans="1:12" x14ac:dyDescent="0.25">
      <c r="A15" s="2" t="s">
        <v>19</v>
      </c>
      <c r="B15" s="2"/>
      <c r="C15" s="2"/>
      <c r="D15" s="2"/>
      <c r="E15" s="2">
        <v>1</v>
      </c>
      <c r="F15" s="2" t="s">
        <v>20</v>
      </c>
      <c r="G15" s="2"/>
      <c r="H15" s="2"/>
      <c r="I15" s="2"/>
      <c r="J15" s="2"/>
      <c r="K15" s="2"/>
      <c r="L15" s="2"/>
    </row>
    <row r="18" spans="1:9" x14ac:dyDescent="0.25">
      <c r="A18" t="s">
        <v>21</v>
      </c>
    </row>
    <row r="19" spans="1:9" x14ac:dyDescent="0.25">
      <c r="A19" t="s">
        <v>22</v>
      </c>
      <c r="E19" t="s">
        <v>23</v>
      </c>
    </row>
    <row r="20" spans="1:9" x14ac:dyDescent="0.25">
      <c r="A20" t="s">
        <v>24</v>
      </c>
      <c r="E20">
        <v>630</v>
      </c>
      <c r="F20" t="s">
        <v>25</v>
      </c>
    </row>
    <row r="21" spans="1:9" x14ac:dyDescent="0.25">
      <c r="A21" t="s">
        <v>26</v>
      </c>
      <c r="E21">
        <v>9</v>
      </c>
      <c r="F21" t="s">
        <v>25</v>
      </c>
    </row>
    <row r="22" spans="1:9" x14ac:dyDescent="0.25">
      <c r="A22" t="s">
        <v>27</v>
      </c>
      <c r="E22">
        <v>25</v>
      </c>
    </row>
    <row r="23" spans="1:9" x14ac:dyDescent="0.25">
      <c r="A23" t="s">
        <v>28</v>
      </c>
      <c r="E23">
        <v>0</v>
      </c>
      <c r="F23" t="s">
        <v>29</v>
      </c>
    </row>
    <row r="24" spans="1:9" x14ac:dyDescent="0.25">
      <c r="A24" t="s">
        <v>30</v>
      </c>
      <c r="E24" t="s">
        <v>31</v>
      </c>
    </row>
    <row r="25" spans="1:9" x14ac:dyDescent="0.25">
      <c r="A25" t="s">
        <v>32</v>
      </c>
      <c r="B25" s="1" t="s">
        <v>44</v>
      </c>
    </row>
    <row r="27" spans="1:9" x14ac:dyDescent="0.25">
      <c r="B27" t="s">
        <v>45</v>
      </c>
    </row>
    <row r="28" spans="1:9" x14ac:dyDescent="0.25">
      <c r="A28" s="3" t="s">
        <v>33</v>
      </c>
      <c r="B28" s="3">
        <v>1</v>
      </c>
      <c r="C28" s="3">
        <v>2</v>
      </c>
      <c r="D28" s="3">
        <v>3</v>
      </c>
      <c r="E28" s="3">
        <v>6</v>
      </c>
      <c r="F28" s="3">
        <v>7</v>
      </c>
      <c r="G28" s="3">
        <v>8</v>
      </c>
      <c r="H28" s="3">
        <v>11</v>
      </c>
      <c r="I28" s="3">
        <v>12</v>
      </c>
    </row>
    <row r="29" spans="1:9" x14ac:dyDescent="0.25">
      <c r="A29" s="3" t="s">
        <v>34</v>
      </c>
      <c r="B29" s="4">
        <v>2.0322999954223633</v>
      </c>
      <c r="C29" s="4">
        <v>1.646399974822998</v>
      </c>
      <c r="D29" s="4">
        <v>1.9023000001907349</v>
      </c>
      <c r="E29" s="5">
        <v>1.9680999517440796</v>
      </c>
      <c r="F29" s="5">
        <v>1.7151000499725342</v>
      </c>
      <c r="G29" s="5">
        <v>1.4230999946594238</v>
      </c>
      <c r="H29">
        <v>7.7100001275539398E-2</v>
      </c>
      <c r="I29">
        <v>6.1900001019239426E-2</v>
      </c>
    </row>
    <row r="30" spans="1:9" x14ac:dyDescent="0.25">
      <c r="A30" s="3" t="s">
        <v>35</v>
      </c>
      <c r="B30" s="4">
        <v>1.9049999713897705</v>
      </c>
      <c r="C30" s="4">
        <v>1.8197000026702881</v>
      </c>
      <c r="D30" s="4">
        <v>1.6306999921798706</v>
      </c>
      <c r="E30" s="5">
        <v>1.4910999536514282</v>
      </c>
      <c r="F30" s="5">
        <v>1.6045999526977539</v>
      </c>
      <c r="G30" s="5">
        <v>1.4431999921798706</v>
      </c>
      <c r="H30">
        <v>8.4299996495246887E-2</v>
      </c>
      <c r="I30">
        <v>6.6500000655651093E-2</v>
      </c>
    </row>
    <row r="31" spans="1:9" x14ac:dyDescent="0.25">
      <c r="A31" s="3" t="s">
        <v>36</v>
      </c>
      <c r="B31" s="4">
        <v>1.3645999431610107</v>
      </c>
      <c r="C31" s="4">
        <v>1.4675999879837036</v>
      </c>
      <c r="D31" s="4">
        <v>0.9276999831199646</v>
      </c>
      <c r="E31" s="5">
        <v>0.76800000667572021</v>
      </c>
      <c r="F31" s="5">
        <v>0.73280000686645508</v>
      </c>
      <c r="G31" s="5">
        <v>0.69230002164840698</v>
      </c>
      <c r="H31">
        <v>9.0999998152256012E-2</v>
      </c>
      <c r="I31">
        <v>5.559999868273735E-2</v>
      </c>
    </row>
    <row r="32" spans="1:9" x14ac:dyDescent="0.25">
      <c r="A32" s="3" t="s">
        <v>37</v>
      </c>
      <c r="B32" s="4">
        <v>0.46169999241828918</v>
      </c>
      <c r="C32" s="4">
        <v>0.45690000057220459</v>
      </c>
      <c r="D32" s="4">
        <v>0.30559998750686646</v>
      </c>
      <c r="E32" s="5">
        <v>0.1793999969959259</v>
      </c>
      <c r="F32" s="5">
        <v>0.12919999659061432</v>
      </c>
      <c r="G32" s="5">
        <v>0.13549999892711639</v>
      </c>
      <c r="H32">
        <v>8.1299997866153717E-2</v>
      </c>
      <c r="I32">
        <v>5.299999937415123E-2</v>
      </c>
    </row>
    <row r="33" spans="1:20" x14ac:dyDescent="0.25">
      <c r="A33" s="3" t="s">
        <v>38</v>
      </c>
      <c r="B33" s="4">
        <v>9.6299998462200165E-2</v>
      </c>
      <c r="C33" s="4">
        <v>0.10000000149011612</v>
      </c>
      <c r="D33" s="4">
        <v>9.08999964594841E-2</v>
      </c>
      <c r="E33" s="5">
        <v>6.0400001704692841E-2</v>
      </c>
      <c r="F33" s="5">
        <v>6.2600001692771912E-2</v>
      </c>
      <c r="G33" s="5">
        <v>6.080000102519989E-2</v>
      </c>
      <c r="H33">
        <v>8.2199998199939728E-2</v>
      </c>
      <c r="I33">
        <v>5.2000001072883606E-2</v>
      </c>
    </row>
    <row r="34" spans="1:20" x14ac:dyDescent="0.25">
      <c r="A34" s="3" t="s">
        <v>39</v>
      </c>
      <c r="B34" s="4">
        <v>8.020000159740448E-2</v>
      </c>
      <c r="C34" s="4">
        <v>7.3100000619888306E-2</v>
      </c>
      <c r="D34" s="4">
        <v>7.0399999618530273E-2</v>
      </c>
      <c r="E34" s="5">
        <v>5.0999999046325684E-2</v>
      </c>
      <c r="F34" s="5">
        <v>5.2200000733137131E-2</v>
      </c>
      <c r="G34" s="5">
        <v>5.820000171661377E-2</v>
      </c>
      <c r="H34" s="4">
        <v>8.9299999177455902E-2</v>
      </c>
      <c r="I34" s="5">
        <v>5.5399999022483826E-2</v>
      </c>
    </row>
    <row r="35" spans="1:20" x14ac:dyDescent="0.25">
      <c r="A35" s="3" t="s">
        <v>40</v>
      </c>
      <c r="B35" s="4">
        <v>9.3999996781349182E-2</v>
      </c>
      <c r="C35" s="4">
        <v>6.8700000643730164E-2</v>
      </c>
      <c r="D35" s="4">
        <v>7.2599999606609344E-2</v>
      </c>
      <c r="E35" s="5">
        <v>5.6000001728534698E-2</v>
      </c>
      <c r="F35" s="5">
        <v>5.130000039935112E-2</v>
      </c>
      <c r="G35" s="5">
        <v>5.6299999356269836E-2</v>
      </c>
      <c r="H35" s="4">
        <v>8.35999995470047E-2</v>
      </c>
      <c r="I35" s="5">
        <v>5.7300001382827759E-2</v>
      </c>
    </row>
    <row r="36" spans="1:20" x14ac:dyDescent="0.25">
      <c r="A36" s="3" t="s">
        <v>41</v>
      </c>
      <c r="B36" s="4">
        <v>7.8400000929832458E-2</v>
      </c>
      <c r="C36" s="4">
        <v>7.5499996542930603E-2</v>
      </c>
      <c r="D36" s="4">
        <v>6.9099999964237213E-2</v>
      </c>
      <c r="E36" s="5">
        <v>5.4600000381469727E-2</v>
      </c>
      <c r="F36" s="5">
        <v>5.6000001728534698E-2</v>
      </c>
      <c r="G36" s="5">
        <v>5.3599998354911804E-2</v>
      </c>
      <c r="H36" s="4">
        <v>8.4799997508525848E-2</v>
      </c>
      <c r="I36" s="5">
        <v>5.6800000369548798E-2</v>
      </c>
    </row>
    <row r="41" spans="1:20" x14ac:dyDescent="0.25">
      <c r="A41" t="s">
        <v>42</v>
      </c>
      <c r="B41" s="1" t="s">
        <v>46</v>
      </c>
    </row>
    <row r="43" spans="1:20" x14ac:dyDescent="0.25">
      <c r="B43" s="6" t="s">
        <v>47</v>
      </c>
      <c r="C43" s="6"/>
      <c r="D43" s="6"/>
      <c r="E43" t="s">
        <v>49</v>
      </c>
      <c r="F43" t="s">
        <v>50</v>
      </c>
      <c r="M43" s="6" t="s">
        <v>48</v>
      </c>
      <c r="N43" s="6"/>
      <c r="O43" s="6"/>
      <c r="P43" t="s">
        <v>49</v>
      </c>
      <c r="Q43" t="s">
        <v>50</v>
      </c>
    </row>
    <row r="44" spans="1:20" x14ac:dyDescent="0.25">
      <c r="A44" s="4">
        <v>426.4</v>
      </c>
      <c r="B44" s="4">
        <v>2.0322999954223633</v>
      </c>
      <c r="C44" s="4">
        <v>1.646399974822998</v>
      </c>
      <c r="D44">
        <v>1.9023000001907349</v>
      </c>
      <c r="E44">
        <f t="shared" ref="E44:E51" si="0">AVERAGE(B44:D44)</f>
        <v>1.8603333234786987</v>
      </c>
      <c r="F44">
        <f>STDEV(B44:D44)</f>
        <v>0.19634308732506231</v>
      </c>
      <c r="H44" s="4">
        <v>8.9299999177455902E-2</v>
      </c>
      <c r="M44" s="5">
        <v>1.9680999517440796</v>
      </c>
      <c r="N44" s="5">
        <v>1.7151000499725342</v>
      </c>
      <c r="O44" s="5">
        <v>1.4230999946594238</v>
      </c>
      <c r="P44">
        <f t="shared" ref="P44:P51" si="1">AVERAGE(M44:O44)</f>
        <v>1.7020999987920125</v>
      </c>
      <c r="Q44">
        <f>STDEV(M44:O44)</f>
        <v>0.27273245003774488</v>
      </c>
      <c r="T44" s="5">
        <v>5.5399999022483826E-2</v>
      </c>
    </row>
    <row r="45" spans="1:20" x14ac:dyDescent="0.25">
      <c r="A45" s="4">
        <v>42.64</v>
      </c>
      <c r="B45" s="4">
        <v>1.9049999713897705</v>
      </c>
      <c r="C45" s="4">
        <v>1.8197000026702881</v>
      </c>
      <c r="D45">
        <v>1.6306999921798706</v>
      </c>
      <c r="E45">
        <f t="shared" si="0"/>
        <v>1.7851333220799763</v>
      </c>
      <c r="F45">
        <f t="shared" ref="F45:F51" si="2">STDEV(B45:D45)</f>
        <v>0.14037899131961432</v>
      </c>
      <c r="H45" s="4">
        <v>8.35999995470047E-2</v>
      </c>
      <c r="M45" s="5">
        <v>1.4910999536514282</v>
      </c>
      <c r="N45" s="5">
        <v>1.6045999526977539</v>
      </c>
      <c r="O45" s="5">
        <v>1.4431999921798706</v>
      </c>
      <c r="P45">
        <f t="shared" si="1"/>
        <v>1.5129666328430176</v>
      </c>
      <c r="Q45">
        <f t="shared" ref="Q45:Q51" si="3">STDEV(M45:O45)</f>
        <v>8.2892101903284415E-2</v>
      </c>
      <c r="T45" s="5">
        <v>5.7300001382827759E-2</v>
      </c>
    </row>
    <row r="46" spans="1:20" x14ac:dyDescent="0.25">
      <c r="A46" s="4">
        <v>4.2640000000000002</v>
      </c>
      <c r="B46" s="4">
        <v>1.3645999431610107</v>
      </c>
      <c r="C46" s="4">
        <v>1.4675999879837036</v>
      </c>
      <c r="D46">
        <v>0.9276999831199646</v>
      </c>
      <c r="E46">
        <f t="shared" si="0"/>
        <v>1.2532999714215596</v>
      </c>
      <c r="F46">
        <f t="shared" si="2"/>
        <v>0.28664222751518742</v>
      </c>
      <c r="H46" s="4">
        <v>8.4799997508525848E-2</v>
      </c>
      <c r="M46" s="5">
        <v>0.76800000667572021</v>
      </c>
      <c r="N46" s="5">
        <v>0.73280000686645508</v>
      </c>
      <c r="O46" s="5">
        <v>0.69230002164840698</v>
      </c>
      <c r="P46">
        <f t="shared" si="1"/>
        <v>0.73103334506352746</v>
      </c>
      <c r="Q46">
        <f t="shared" si="3"/>
        <v>3.7880902229597231E-2</v>
      </c>
      <c r="T46" s="5">
        <v>5.6800000369548798E-2</v>
      </c>
    </row>
    <row r="47" spans="1:20" x14ac:dyDescent="0.25">
      <c r="A47" s="4">
        <v>0.4264</v>
      </c>
      <c r="B47" s="4">
        <v>0.46169999241828918</v>
      </c>
      <c r="C47" s="4">
        <v>0.45690000057220459</v>
      </c>
      <c r="D47">
        <v>0.30559998750686646</v>
      </c>
      <c r="E47">
        <f t="shared" si="0"/>
        <v>0.40806666016578674</v>
      </c>
      <c r="F47">
        <f t="shared" si="2"/>
        <v>8.877119034221273E-2</v>
      </c>
      <c r="G47" t="s">
        <v>51</v>
      </c>
      <c r="H47">
        <f>AVERAGE(H44:H46)</f>
        <v>8.5899998744328812E-2</v>
      </c>
      <c r="M47" s="5">
        <v>0.1793999969959259</v>
      </c>
      <c r="N47" s="5">
        <v>0.12919999659061432</v>
      </c>
      <c r="O47" s="5">
        <v>0.13549999892711639</v>
      </c>
      <c r="P47">
        <f t="shared" si="1"/>
        <v>0.14803333083788553</v>
      </c>
      <c r="Q47">
        <f t="shared" si="3"/>
        <v>2.7346358382103662E-2</v>
      </c>
      <c r="S47" t="s">
        <v>51</v>
      </c>
      <c r="T47">
        <f>AVERAGE(T44:T46)</f>
        <v>5.6500000258286796E-2</v>
      </c>
    </row>
    <row r="48" spans="1:20" x14ac:dyDescent="0.25">
      <c r="A48" s="4">
        <v>4.2639999999999997E-2</v>
      </c>
      <c r="B48" s="4">
        <v>9.6299998462200165E-2</v>
      </c>
      <c r="C48" s="4">
        <v>0.10000000149011612</v>
      </c>
      <c r="D48">
        <v>9.08999964594841E-2</v>
      </c>
      <c r="E48">
        <f t="shared" si="0"/>
        <v>9.5733332137266799E-2</v>
      </c>
      <c r="F48">
        <f t="shared" si="2"/>
        <v>4.5763911472078223E-3</v>
      </c>
      <c r="G48" t="s">
        <v>50</v>
      </c>
      <c r="H48">
        <f>STDEV(H44:H46)</f>
        <v>3.0049960043005055E-3</v>
      </c>
      <c r="M48" s="5">
        <v>6.0400001704692841E-2</v>
      </c>
      <c r="N48" s="5">
        <v>6.2600001692771912E-2</v>
      </c>
      <c r="O48" s="5">
        <v>6.080000102519989E-2</v>
      </c>
      <c r="P48">
        <f t="shared" si="1"/>
        <v>6.1266668140888214E-2</v>
      </c>
      <c r="Q48">
        <f t="shared" si="3"/>
        <v>1.1718931839274529E-3</v>
      </c>
      <c r="S48" t="s">
        <v>50</v>
      </c>
      <c r="T48">
        <f>STDEV(T44:T46)</f>
        <v>9.8488694396668707E-4</v>
      </c>
    </row>
    <row r="49" spans="1:20" x14ac:dyDescent="0.25">
      <c r="A49" s="4">
        <v>4.2599999999999999E-3</v>
      </c>
      <c r="B49" s="4">
        <v>8.020000159740448E-2</v>
      </c>
      <c r="C49" s="4">
        <v>7.3100000619888306E-2</v>
      </c>
      <c r="D49">
        <v>7.0399999618530273E-2</v>
      </c>
      <c r="E49">
        <f t="shared" si="0"/>
        <v>7.4566667278607682E-2</v>
      </c>
      <c r="F49">
        <f t="shared" si="2"/>
        <v>5.0619505146073775E-3</v>
      </c>
      <c r="G49" t="s">
        <v>52</v>
      </c>
      <c r="H49">
        <f>H47+3*(H48)</f>
        <v>9.4914986757230327E-2</v>
      </c>
      <c r="M49" s="5">
        <v>5.0999999046325684E-2</v>
      </c>
      <c r="N49" s="5">
        <v>5.2200000733137131E-2</v>
      </c>
      <c r="O49" s="5">
        <v>5.820000171661377E-2</v>
      </c>
      <c r="P49">
        <f t="shared" si="1"/>
        <v>5.3800000498692192E-2</v>
      </c>
      <c r="Q49">
        <f t="shared" si="3"/>
        <v>3.8574614774967084E-3</v>
      </c>
      <c r="S49" t="s">
        <v>52</v>
      </c>
      <c r="T49">
        <f>T47+3*(T48)</f>
        <v>5.9454661090186857E-2</v>
      </c>
    </row>
    <row r="50" spans="1:20" x14ac:dyDescent="0.25">
      <c r="A50" s="4">
        <v>4.2640000000000001E-4</v>
      </c>
      <c r="B50" s="4">
        <v>9.3999996781349182E-2</v>
      </c>
      <c r="C50" s="4">
        <v>6.8700000643730164E-2</v>
      </c>
      <c r="D50">
        <v>7.2599999606609344E-2</v>
      </c>
      <c r="E50">
        <f t="shared" si="0"/>
        <v>7.8433332343896225E-2</v>
      </c>
      <c r="F50">
        <f t="shared" si="2"/>
        <v>1.3621427210788599E-2</v>
      </c>
      <c r="M50" s="5">
        <v>5.6000001728534698E-2</v>
      </c>
      <c r="N50" s="5">
        <v>5.130000039935112E-2</v>
      </c>
      <c r="O50" s="5">
        <v>5.6299999356269836E-2</v>
      </c>
      <c r="P50">
        <f t="shared" si="1"/>
        <v>5.4533333828051887E-2</v>
      </c>
      <c r="Q50">
        <f t="shared" si="3"/>
        <v>2.8041635900972433E-3</v>
      </c>
    </row>
    <row r="51" spans="1:20" x14ac:dyDescent="0.25">
      <c r="A51" s="4">
        <v>4.2639999999999998E-5</v>
      </c>
      <c r="B51" s="4">
        <v>7.8400000929832458E-2</v>
      </c>
      <c r="C51" s="4">
        <v>7.5499996542930603E-2</v>
      </c>
      <c r="D51">
        <v>6.9099999964237213E-2</v>
      </c>
      <c r="E51">
        <f t="shared" si="0"/>
        <v>7.4333332479000092E-2</v>
      </c>
      <c r="F51">
        <f t="shared" si="2"/>
        <v>4.7585011577773381E-3</v>
      </c>
      <c r="M51" s="5">
        <v>5.4600000381469727E-2</v>
      </c>
      <c r="N51" s="5">
        <v>5.6000001728534698E-2</v>
      </c>
      <c r="O51" s="5">
        <v>5.3599998354911804E-2</v>
      </c>
      <c r="P51">
        <f t="shared" si="1"/>
        <v>5.4733333488305412E-2</v>
      </c>
      <c r="Q51">
        <f t="shared" si="3"/>
        <v>1.2055444149363225E-3</v>
      </c>
    </row>
  </sheetData>
  <mergeCells count="2">
    <mergeCell ref="B43:D43"/>
    <mergeCell ref="M43:O4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 L Johnson</dc:creator>
  <cp:lastModifiedBy>C L Johnson</cp:lastModifiedBy>
  <dcterms:created xsi:type="dcterms:W3CDTF">2022-06-16T13:57:28Z</dcterms:created>
  <dcterms:modified xsi:type="dcterms:W3CDTF">2023-09-26T14:50:42Z</dcterms:modified>
</cp:coreProperties>
</file>