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RHel\Downloads\22714831\"/>
    </mc:Choice>
  </mc:AlternateContent>
  <xr:revisionPtr revIDLastSave="0" documentId="13_ncr:1_{8C6F405B-EAA7-40EF-87AA-6913E0A90C7E}" xr6:coauthVersionLast="47" xr6:coauthVersionMax="47" xr10:uidLastSave="{00000000-0000-0000-0000-000000000000}"/>
  <bookViews>
    <workbookView xWindow="-120" yWindow="-120" windowWidth="29040" windowHeight="15720" xr2:uid="{55BEB8A3-C4E7-4C9E-8A12-383875937C3D}"/>
  </bookViews>
  <sheets>
    <sheet name="README" sheetId="2" r:id="rId1"/>
    <sheet name="Fig. 8a" sheetId="1" r:id="rId2"/>
    <sheet name="Fig. 8b" sheetId="5" r:id="rId3"/>
    <sheet name="Fig. 8c" sheetId="3" r:id="rId4"/>
  </sheets>
  <definedNames>
    <definedName name="_xlnm._FilterDatabase" localSheetId="3" hidden="1">'Fig. 8c'!$A$1:$D$1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3" i="5" l="1"/>
  <c r="D93" i="5"/>
  <c r="F92" i="5"/>
  <c r="D92" i="5"/>
  <c r="F91" i="5"/>
  <c r="D91" i="5"/>
  <c r="F90" i="5"/>
  <c r="D90" i="5"/>
  <c r="F89" i="5"/>
  <c r="D89" i="5"/>
  <c r="F88" i="5"/>
  <c r="D88" i="5"/>
  <c r="F87" i="5"/>
  <c r="D87" i="5"/>
  <c r="F86" i="5"/>
  <c r="D86" i="5"/>
  <c r="F85" i="5"/>
  <c r="D85" i="5"/>
  <c r="F84" i="5"/>
  <c r="D84" i="5"/>
  <c r="F83" i="5"/>
  <c r="D83" i="5"/>
  <c r="F82" i="5"/>
  <c r="D82" i="5"/>
  <c r="F81" i="5"/>
  <c r="D81" i="5"/>
  <c r="F80" i="5"/>
  <c r="D80" i="5"/>
  <c r="F79" i="5"/>
  <c r="D79" i="5"/>
  <c r="F78" i="5"/>
  <c r="D78" i="5"/>
  <c r="F77" i="5"/>
  <c r="D77" i="5"/>
  <c r="F76" i="5"/>
  <c r="D76" i="5"/>
  <c r="F75" i="5"/>
  <c r="D75" i="5"/>
  <c r="F74" i="5"/>
  <c r="D74" i="5"/>
  <c r="F73" i="5"/>
  <c r="D73" i="5"/>
  <c r="F72" i="5"/>
  <c r="D72" i="5"/>
  <c r="F71" i="5"/>
  <c r="D71" i="5"/>
  <c r="F70" i="5"/>
  <c r="D70" i="5"/>
  <c r="F69" i="5"/>
  <c r="D69" i="5"/>
  <c r="F68" i="5"/>
  <c r="D68" i="5"/>
  <c r="F67" i="5"/>
  <c r="D67" i="5"/>
  <c r="F66" i="5"/>
  <c r="D66" i="5"/>
  <c r="F65" i="5"/>
  <c r="D65" i="5"/>
  <c r="F64" i="5"/>
  <c r="D64" i="5"/>
  <c r="F63" i="5"/>
  <c r="D63" i="5"/>
  <c r="F62" i="5"/>
  <c r="D62" i="5"/>
  <c r="F61" i="5"/>
  <c r="D61" i="5"/>
  <c r="F60" i="5"/>
  <c r="D60" i="5"/>
  <c r="F59" i="5"/>
  <c r="D59" i="5"/>
  <c r="F58" i="5"/>
  <c r="D58" i="5"/>
  <c r="F57" i="5"/>
  <c r="D57" i="5"/>
  <c r="F56" i="5"/>
  <c r="D56" i="5"/>
  <c r="F55" i="5"/>
  <c r="D55" i="5"/>
  <c r="F54" i="5"/>
  <c r="D54" i="5"/>
  <c r="F53" i="5"/>
  <c r="D53" i="5"/>
  <c r="F52" i="5"/>
  <c r="D52" i="5"/>
  <c r="F51" i="5"/>
  <c r="D51" i="5"/>
  <c r="F50" i="5"/>
  <c r="D50" i="5"/>
  <c r="F49" i="5"/>
  <c r="D49" i="5"/>
  <c r="F48" i="5"/>
  <c r="D48" i="5"/>
  <c r="F47" i="5"/>
  <c r="D47" i="5"/>
  <c r="F46" i="5"/>
  <c r="D46" i="5"/>
  <c r="F45" i="5"/>
  <c r="D45" i="5"/>
  <c r="F44" i="5"/>
  <c r="D44" i="5"/>
  <c r="F43" i="5"/>
  <c r="D43" i="5"/>
  <c r="F42" i="5"/>
  <c r="D42" i="5"/>
  <c r="F41" i="5"/>
  <c r="D41" i="5"/>
  <c r="F40" i="5"/>
  <c r="D40" i="5"/>
  <c r="F39" i="5"/>
  <c r="D39" i="5"/>
  <c r="F38" i="5"/>
  <c r="D38" i="5"/>
  <c r="F37" i="5"/>
  <c r="D37" i="5"/>
  <c r="F36" i="5"/>
  <c r="D36" i="5"/>
  <c r="F35" i="5"/>
  <c r="D35" i="5"/>
  <c r="F34" i="5"/>
  <c r="D34" i="5"/>
  <c r="F33" i="5"/>
  <c r="D33" i="5"/>
  <c r="F32" i="5"/>
  <c r="D32" i="5"/>
  <c r="F31" i="5"/>
  <c r="D31" i="5"/>
  <c r="F30" i="5"/>
  <c r="D30" i="5"/>
  <c r="F29" i="5"/>
  <c r="D29" i="5"/>
  <c r="F28" i="5"/>
  <c r="D28" i="5"/>
  <c r="F27" i="5"/>
  <c r="D27" i="5"/>
  <c r="F26" i="5"/>
  <c r="D26" i="5"/>
  <c r="F25" i="5"/>
  <c r="D25" i="5"/>
  <c r="F24" i="5"/>
  <c r="D24" i="5"/>
  <c r="F23" i="5"/>
  <c r="D23" i="5"/>
  <c r="F22" i="5"/>
  <c r="D22" i="5"/>
  <c r="F21" i="5"/>
  <c r="D21" i="5"/>
  <c r="F20" i="5"/>
  <c r="D20" i="5"/>
  <c r="F19" i="5"/>
  <c r="D19" i="5"/>
  <c r="F18" i="5"/>
  <c r="D18" i="5"/>
  <c r="F17" i="5"/>
  <c r="D17" i="5"/>
  <c r="A17" i="5"/>
  <c r="F16" i="5"/>
  <c r="D16" i="5"/>
  <c r="A16" i="5"/>
  <c r="F15" i="5"/>
  <c r="D15" i="5"/>
  <c r="A15" i="5"/>
  <c r="F14" i="5"/>
  <c r="D14" i="5"/>
  <c r="A14" i="5"/>
  <c r="F13" i="5"/>
  <c r="D13" i="5"/>
  <c r="A13" i="5"/>
  <c r="F12" i="5"/>
  <c r="D12" i="5"/>
  <c r="A12" i="5"/>
  <c r="F11" i="5"/>
  <c r="D11" i="5"/>
  <c r="A11" i="5"/>
  <c r="F10" i="5"/>
  <c r="D10" i="5"/>
  <c r="A10" i="5"/>
  <c r="F9" i="5"/>
  <c r="D9" i="5"/>
  <c r="A9" i="5"/>
  <c r="F8" i="5"/>
  <c r="D8" i="5"/>
  <c r="A8" i="5"/>
  <c r="F7" i="5"/>
  <c r="D7" i="5"/>
  <c r="A7" i="5"/>
  <c r="F6" i="5"/>
  <c r="D6" i="5"/>
  <c r="A6" i="5"/>
  <c r="F5" i="5"/>
  <c r="D5" i="5"/>
  <c r="A5" i="5"/>
  <c r="F4" i="5"/>
  <c r="D4" i="5"/>
  <c r="A4" i="5"/>
  <c r="F3" i="5"/>
  <c r="D3" i="5"/>
  <c r="A3" i="5"/>
  <c r="F3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3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72" i="3"/>
  <c r="D48" i="3"/>
  <c r="D38" i="3"/>
  <c r="D39" i="3"/>
  <c r="D66" i="3"/>
  <c r="D62" i="3"/>
  <c r="D60" i="3"/>
  <c r="D32" i="3"/>
  <c r="D70" i="3"/>
  <c r="D59" i="3"/>
  <c r="D12" i="3"/>
  <c r="D64" i="3"/>
  <c r="D2" i="3"/>
  <c r="D24" i="3"/>
  <c r="D23" i="3"/>
  <c r="D14" i="3"/>
  <c r="D43" i="3"/>
  <c r="D68" i="3"/>
  <c r="D77" i="3"/>
  <c r="D18" i="3"/>
  <c r="D74" i="3"/>
  <c r="D28" i="3"/>
  <c r="D37" i="3"/>
  <c r="D47" i="3"/>
  <c r="D35" i="3"/>
  <c r="D75" i="3"/>
  <c r="D22" i="3"/>
  <c r="D8" i="3"/>
  <c r="D69" i="3"/>
  <c r="D21" i="3"/>
  <c r="D33" i="3"/>
  <c r="D13" i="3"/>
  <c r="D26" i="3"/>
  <c r="D4" i="3"/>
  <c r="D51" i="3"/>
  <c r="D16" i="3"/>
  <c r="D57" i="3"/>
  <c r="D41" i="3"/>
  <c r="D49" i="3"/>
  <c r="D58" i="3"/>
  <c r="D6" i="3"/>
  <c r="D27" i="3"/>
  <c r="D10" i="3"/>
  <c r="D17" i="3"/>
  <c r="D55" i="3"/>
  <c r="D52" i="3"/>
  <c r="D76" i="3"/>
  <c r="D36" i="3"/>
  <c r="D34" i="3"/>
  <c r="D7" i="3"/>
  <c r="D20" i="3"/>
  <c r="D30" i="3"/>
  <c r="D5" i="3"/>
  <c r="D3" i="3"/>
  <c r="D29" i="3"/>
  <c r="D31" i="3"/>
  <c r="D63" i="3"/>
  <c r="D9" i="3"/>
  <c r="D25" i="3"/>
  <c r="D67" i="3"/>
  <c r="D53" i="3"/>
  <c r="D15" i="3"/>
  <c r="D56" i="3"/>
  <c r="D73" i="3"/>
  <c r="D71" i="3"/>
  <c r="D40" i="3"/>
  <c r="D61" i="3"/>
  <c r="D19" i="3"/>
  <c r="D11" i="3"/>
  <c r="D65" i="3"/>
  <c r="D42" i="3"/>
  <c r="D54" i="3"/>
  <c r="D46" i="3"/>
  <c r="D45" i="3"/>
  <c r="D44" i="3"/>
  <c r="D50" i="3"/>
</calcChain>
</file>

<file path=xl/sharedStrings.xml><?xml version="1.0" encoding="utf-8"?>
<sst xmlns="http://schemas.openxmlformats.org/spreadsheetml/2006/main" count="34" uniqueCount="23">
  <si>
    <t>This dataset should be cited as:</t>
  </si>
  <si>
    <t>The original publication is available from the Elsevier Journal: Transportation Geotechnics</t>
  </si>
  <si>
    <t>Caption:</t>
  </si>
  <si>
    <t>This data is made available under the CC BY 4.0 license:</t>
  </si>
  <si>
    <t>https://creativecommons.org/licenses/by/4.0/.</t>
  </si>
  <si>
    <t>Figure 8c: The finalized geometry array from the experimental design showing the model numbers [after 64]. Slopes less than 3 m tall were excluded from the analyses</t>
  </si>
  <si>
    <t>[64] Svalova A, Helm P, Prangle D, Rouainia M, Glendinning S, Wilkinson DJ. Emulating computer experiments of transport infrastructure slope stability using Gaussian processes and Bayesian inference. Data-Centric Eng 2021;2:e12. https://doi.org/10.1017/dce.2021.14</t>
  </si>
  <si>
    <t>Figure 8. Percentage of cut slopes of varying geometries excavated into overconsolidated high plasticity (OC-HP) clays on a) the M4 motorway and b) the Great Western Main Line (GWML) railway between London and Bristol; c) the finalized geometry array from the experimental design showing the model numbers [after 64]. Slopes less than 3 m tall were excluded from the analyses</t>
  </si>
  <si>
    <t>Model Number</t>
  </si>
  <si>
    <t>Number of Slopes</t>
  </si>
  <si>
    <t>Number of cut slopes in overconsolidated high plasticity  lays on the M4 between London and Bristol in UK</t>
  </si>
  <si>
    <t xml:space="preserve">Total number = </t>
  </si>
  <si>
    <t>Number of cut slopes in overconsolidated high plasticity  lays on the GWML railway between London Paddington Station and Bristol Temple Meads Station in UK</t>
  </si>
  <si>
    <t>Road Slope</t>
  </si>
  <si>
    <t>Rail Slope</t>
  </si>
  <si>
    <t>% of Total</t>
  </si>
  <si>
    <t>Additional Slope</t>
  </si>
  <si>
    <t>Helm, P.R., Svalova, A., Morsy, A.M., Rouainia, M., Smith, A., El-Hamalawi, A., Wilkinson, D.J., Postill, H. &amp; Glendinning, S. (2023). Data: Emulating long-term weather-driven transportation earthworks deterioration models to support asset management. Dataset. Newcastle University. https://doi.org/10.25405/data.ncl.22714831.</t>
  </si>
  <si>
    <r>
      <t xml:space="preserve">Helm, P.R., Svalova, A., Morsy, A.M., Rouainia, M., Smith, A., El-Hamalawi, A., Wilkinson, D.J., Postill, H. &amp; Glendinning, S. (2024). Emulating long-term weather-driven transportation earthworks deterioration models to support asset management. </t>
    </r>
    <r>
      <rPr>
        <i/>
        <sz val="14"/>
        <rFont val="Calibri"/>
        <family val="2"/>
        <scheme val="minor"/>
      </rPr>
      <t>Transportation Geotechnics</t>
    </r>
    <r>
      <rPr>
        <sz val="14"/>
        <rFont val="Calibri"/>
        <family val="2"/>
        <scheme val="minor"/>
      </rPr>
      <t xml:space="preserve"> 44: 101155. DOI: https://doi.org/10.1016/j.trgeo.2023.101155.</t>
    </r>
  </si>
  <si>
    <t>Slope Height [m]</t>
  </si>
  <si>
    <t>Slope Angle [cot theta]</t>
  </si>
  <si>
    <t>Slope Angle [deg.]</t>
  </si>
  <si>
    <t>References Cited in Caption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</si>
</sst>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i/>
      <sz val="14"/>
      <name val="Calibri"/>
      <family val="2"/>
      <scheme val="minor"/>
    </font>
    <font>
      <sz val="14"/>
      <color rgb="FF000000"/>
      <name val="Calibri"/>
      <family val="2"/>
      <scheme val="minor"/>
    </font>
    <font>
      <sz val="9"/>
      <color rgb="FF000000"/>
      <name val="CIDFont+F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" fillId="0" borderId="0"/>
  </cellStyleXfs>
  <cellXfs count="25">
    <xf numFmtId="0" fontId="0" fillId="0" borderId="0" xfId="0"/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5" fillId="0" borderId="0" xfId="2" applyFont="1" applyAlignment="1">
      <alignment horizontal="left" vertical="center" wrapText="1"/>
    </xf>
    <xf numFmtId="0" fontId="3" fillId="0" borderId="0" xfId="2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4" fillId="0" borderId="0" xfId="0" applyFont="1"/>
    <xf numFmtId="0" fontId="2" fillId="0" borderId="0" xfId="0" applyFont="1" applyAlignment="1">
      <alignment wrapText="1"/>
    </xf>
    <xf numFmtId="1" fontId="2" fillId="0" borderId="0" xfId="0" applyNumberFormat="1" applyFont="1" applyAlignment="1">
      <alignment wrapText="1"/>
    </xf>
    <xf numFmtId="0" fontId="0" fillId="0" borderId="0" xfId="0" applyAlignment="1">
      <alignment wrapText="1"/>
    </xf>
    <xf numFmtId="1" fontId="0" fillId="0" borderId="0" xfId="0" applyNumberFormat="1"/>
    <xf numFmtId="2" fontId="0" fillId="0" borderId="0" xfId="0" applyNumberFormat="1"/>
    <xf numFmtId="0" fontId="3" fillId="0" borderId="0" xfId="0" applyFont="1"/>
    <xf numFmtId="0" fontId="4" fillId="0" borderId="0" xfId="0" applyFont="1" applyAlignment="1">
      <alignment wrapText="1"/>
    </xf>
    <xf numFmtId="10" fontId="0" fillId="0" borderId="0" xfId="1" applyNumberFormat="1" applyFont="1"/>
    <xf numFmtId="10" fontId="2" fillId="0" borderId="0" xfId="1" applyNumberFormat="1" applyFont="1" applyAlignment="1">
      <alignment wrapText="1"/>
    </xf>
    <xf numFmtId="0" fontId="8" fillId="0" borderId="0" xfId="0" applyFont="1" applyAlignment="1">
      <alignment wrapText="1"/>
    </xf>
    <xf numFmtId="0" fontId="2" fillId="0" borderId="0" xfId="0" applyFont="1"/>
    <xf numFmtId="0" fontId="0" fillId="0" borderId="0" xfId="0" applyAlignment="1">
      <alignment horizontal="center" vertical="center" wrapText="1"/>
    </xf>
    <xf numFmtId="1" fontId="0" fillId="0" borderId="0" xfId="0" applyNumberFormat="1" applyAlignment="1">
      <alignment horizontal="center" vertical="center" wrapText="1"/>
    </xf>
    <xf numFmtId="2" fontId="0" fillId="0" borderId="0" xfId="0" applyNumberFormat="1" applyAlignment="1">
      <alignment horizontal="center" vertical="center"/>
    </xf>
    <xf numFmtId="10" fontId="0" fillId="0" borderId="0" xfId="1" applyNumberFormat="1" applyFon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</cellXfs>
  <cellStyles count="3">
    <cellStyle name="Normal" xfId="0" builtinId="0"/>
    <cellStyle name="Normal 3" xfId="2" xr:uid="{9A1325FB-3FBA-4B19-BAAD-38F001C6B700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10</xdr:row>
      <xdr:rowOff>0</xdr:rowOff>
    </xdr:from>
    <xdr:to>
      <xdr:col>0</xdr:col>
      <xdr:colOff>2542857</xdr:colOff>
      <xdr:row>11</xdr:row>
      <xdr:rowOff>238065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DF98E10-5EC2-4A6B-9D43-0E0CCFC9DD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238625"/>
          <a:ext cx="2542857" cy="4761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66675</xdr:colOff>
      <xdr:row>2</xdr:row>
      <xdr:rowOff>45244</xdr:rowOff>
    </xdr:from>
    <xdr:to>
      <xdr:col>16</xdr:col>
      <xdr:colOff>47783</xdr:colOff>
      <xdr:row>16</xdr:row>
      <xdr:rowOff>39291</xdr:rowOff>
    </xdr:to>
    <xdr:pic>
      <xdr:nvPicPr>
        <xdr:cNvPr id="3" name="Picture 2" descr="A graph of a slope&#10;&#10;Description automatically generated with medium confidence">
          <a:extLst>
            <a:ext uri="{FF2B5EF4-FFF2-40B4-BE49-F238E27FC236}">
              <a16:creationId xmlns:a16="http://schemas.microsoft.com/office/drawing/2014/main" id="{9364EB3E-E102-47E2-86A8-C1F92C9A9CD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66599"/>
        <a:stretch/>
      </xdr:blipFill>
      <xdr:spPr>
        <a:xfrm>
          <a:off x="4219575" y="997744"/>
          <a:ext cx="5667533" cy="266104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67865</xdr:colOff>
      <xdr:row>2</xdr:row>
      <xdr:rowOff>47625</xdr:rowOff>
    </xdr:from>
    <xdr:to>
      <xdr:col>15</xdr:col>
      <xdr:colOff>587136</xdr:colOff>
      <xdr:row>16</xdr:row>
      <xdr:rowOff>30956</xdr:rowOff>
    </xdr:to>
    <xdr:pic>
      <xdr:nvPicPr>
        <xdr:cNvPr id="2" name="Picture 1" descr="A graph of a slope&#10;&#10;Description automatically generated with medium confidence">
          <a:extLst>
            <a:ext uri="{FF2B5EF4-FFF2-40B4-BE49-F238E27FC236}">
              <a16:creationId xmlns:a16="http://schemas.microsoft.com/office/drawing/2014/main" id="{CDB449D3-7EF7-4FE1-A749-6D5D0A342E8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4220765" y="1000125"/>
          <a:ext cx="5672296" cy="265033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118856</xdr:colOff>
      <xdr:row>1</xdr:row>
      <xdr:rowOff>67503</xdr:rowOff>
    </xdr:from>
    <xdr:to>
      <xdr:col>7</xdr:col>
      <xdr:colOff>5788856</xdr:colOff>
      <xdr:row>15</xdr:row>
      <xdr:rowOff>96077</xdr:rowOff>
    </xdr:to>
    <xdr:pic>
      <xdr:nvPicPr>
        <xdr:cNvPr id="2" name="Picture 1" descr="A graph of a slope angle&#10;&#10;Description automatically generated with medium confidence">
          <a:extLst>
            <a:ext uri="{FF2B5EF4-FFF2-40B4-BE49-F238E27FC236}">
              <a16:creationId xmlns:a16="http://schemas.microsoft.com/office/drawing/2014/main" id="{496BAB5A-3EA0-47D2-97AB-84B67CD236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95456" y="829503"/>
          <a:ext cx="5670000" cy="26955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C8B302-E6F1-4CBE-BB45-463548422810}">
  <dimension ref="A1:A21"/>
  <sheetViews>
    <sheetView tabSelected="1" zoomScaleNormal="100" workbookViewId="0"/>
  </sheetViews>
  <sheetFormatPr defaultRowHeight="18.75"/>
  <cols>
    <col min="1" max="1" width="145.7109375" style="7" customWidth="1"/>
  </cols>
  <sheetData>
    <row r="1" spans="1:1">
      <c r="A1" s="1" t="s">
        <v>0</v>
      </c>
    </row>
    <row r="2" spans="1:1" ht="56.25">
      <c r="A2" s="2" t="s">
        <v>17</v>
      </c>
    </row>
    <row r="3" spans="1:1">
      <c r="A3" s="3"/>
    </row>
    <row r="4" spans="1:1">
      <c r="A4" s="1" t="s">
        <v>1</v>
      </c>
    </row>
    <row r="5" spans="1:1" ht="56.25">
      <c r="A5" s="4" t="s">
        <v>18</v>
      </c>
    </row>
    <row r="6" spans="1:1" ht="15">
      <c r="A6"/>
    </row>
    <row r="7" spans="1:1">
      <c r="A7" s="5" t="s">
        <v>2</v>
      </c>
    </row>
    <row r="8" spans="1:1" ht="56.25" customHeight="1">
      <c r="A8" s="6" t="s">
        <v>7</v>
      </c>
    </row>
    <row r="14" spans="1:1">
      <c r="A14" s="7" t="s">
        <v>3</v>
      </c>
    </row>
    <row r="15" spans="1:1">
      <c r="A15" s="7" t="s">
        <v>4</v>
      </c>
    </row>
    <row r="17" spans="1:1">
      <c r="A17" s="13" t="s">
        <v>22</v>
      </c>
    </row>
    <row r="18" spans="1:1" ht="56.25">
      <c r="A18" s="14" t="s">
        <v>6</v>
      </c>
    </row>
    <row r="19" spans="1:1">
      <c r="A19" s="6"/>
    </row>
    <row r="20" spans="1:1">
      <c r="A20" s="6"/>
    </row>
    <row r="21" spans="1:1">
      <c r="A21" s="6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1666DA-8123-411D-9B3B-E3BBB17C0FE4}">
  <dimension ref="A1:H93"/>
  <sheetViews>
    <sheetView zoomScaleNormal="100" workbookViewId="0"/>
  </sheetViews>
  <sheetFormatPr defaultRowHeight="15"/>
  <cols>
    <col min="1" max="3" width="12.7109375" customWidth="1"/>
    <col min="4" max="4" width="12.7109375" style="11" customWidth="1"/>
    <col min="5" max="5" width="12.7109375" customWidth="1"/>
    <col min="6" max="6" width="12.7109375" style="15" customWidth="1"/>
    <col min="8" max="8" width="3" bestFit="1" customWidth="1"/>
  </cols>
  <sheetData>
    <row r="1" spans="1:8">
      <c r="A1" s="18" t="s">
        <v>10</v>
      </c>
    </row>
    <row r="2" spans="1:8" ht="45">
      <c r="A2" s="8" t="s">
        <v>8</v>
      </c>
      <c r="B2" s="9" t="s">
        <v>19</v>
      </c>
      <c r="C2" s="8" t="s">
        <v>20</v>
      </c>
      <c r="D2" s="8" t="s">
        <v>21</v>
      </c>
      <c r="E2" s="8" t="s">
        <v>9</v>
      </c>
      <c r="F2" s="16" t="s">
        <v>15</v>
      </c>
      <c r="G2" s="8" t="s">
        <v>11</v>
      </c>
      <c r="H2">
        <v>88</v>
      </c>
    </row>
    <row r="3" spans="1:8">
      <c r="A3" s="19" t="e">
        <f>NA()</f>
        <v>#N/A</v>
      </c>
      <c r="B3" s="20">
        <v>2</v>
      </c>
      <c r="C3" s="21">
        <v>7.5</v>
      </c>
      <c r="D3" s="21">
        <f>DEGREES(ATAN(1/C3))</f>
        <v>7.594643368591445</v>
      </c>
      <c r="E3" s="19"/>
      <c r="F3" s="22" t="e">
        <f>IF(E3="",NA(),E3/$H$2)</f>
        <v>#N/A</v>
      </c>
    </row>
    <row r="4" spans="1:8">
      <c r="A4" s="19" t="e">
        <f>NA()</f>
        <v>#N/A</v>
      </c>
      <c r="B4" s="20">
        <v>2</v>
      </c>
      <c r="C4" s="21">
        <v>7</v>
      </c>
      <c r="D4" s="21">
        <f t="shared" ref="D4:D17" si="0">DEGREES(ATAN(1/C4))</f>
        <v>8.1301023541559783</v>
      </c>
      <c r="E4" s="19"/>
      <c r="F4" s="22" t="e">
        <f t="shared" ref="F4:F35" si="1">IF(E4=0,NA(),E4/$H$2)</f>
        <v>#N/A</v>
      </c>
    </row>
    <row r="5" spans="1:8">
      <c r="A5" s="19" t="e">
        <f>NA()</f>
        <v>#N/A</v>
      </c>
      <c r="B5" s="20">
        <v>2</v>
      </c>
      <c r="C5" s="21">
        <v>6.5</v>
      </c>
      <c r="D5" s="21">
        <f t="shared" si="0"/>
        <v>8.7461622625552096</v>
      </c>
      <c r="E5" s="19"/>
      <c r="F5" s="22" t="e">
        <f t="shared" si="1"/>
        <v>#N/A</v>
      </c>
    </row>
    <row r="6" spans="1:8">
      <c r="A6" s="19" t="e">
        <f>NA()</f>
        <v>#N/A</v>
      </c>
      <c r="B6" s="20">
        <v>2</v>
      </c>
      <c r="C6" s="21">
        <v>6</v>
      </c>
      <c r="D6" s="21">
        <f t="shared" si="0"/>
        <v>9.4623222080256166</v>
      </c>
      <c r="E6" s="19"/>
      <c r="F6" s="22" t="e">
        <f t="shared" si="1"/>
        <v>#N/A</v>
      </c>
    </row>
    <row r="7" spans="1:8">
      <c r="A7" s="19" t="e">
        <f>NA()</f>
        <v>#N/A</v>
      </c>
      <c r="B7" s="20">
        <v>2</v>
      </c>
      <c r="C7" s="21">
        <v>5.5</v>
      </c>
      <c r="D7" s="21">
        <f t="shared" si="0"/>
        <v>10.304846468766033</v>
      </c>
      <c r="E7" s="19">
        <v>1</v>
      </c>
      <c r="F7" s="22">
        <f t="shared" si="1"/>
        <v>1.1363636363636364E-2</v>
      </c>
    </row>
    <row r="8" spans="1:8">
      <c r="A8" s="19" t="e">
        <f>NA()</f>
        <v>#N/A</v>
      </c>
      <c r="B8" s="20">
        <v>2</v>
      </c>
      <c r="C8" s="21">
        <v>5</v>
      </c>
      <c r="D8" s="21">
        <f t="shared" si="0"/>
        <v>11.309932474020215</v>
      </c>
      <c r="E8" s="19">
        <v>2</v>
      </c>
      <c r="F8" s="22">
        <f t="shared" si="1"/>
        <v>2.2727272727272728E-2</v>
      </c>
    </row>
    <row r="9" spans="1:8">
      <c r="A9" s="19" t="e">
        <f>NA()</f>
        <v>#N/A</v>
      </c>
      <c r="B9" s="20">
        <v>2</v>
      </c>
      <c r="C9" s="21">
        <v>4.5</v>
      </c>
      <c r="D9" s="21">
        <f t="shared" si="0"/>
        <v>12.528807709151511</v>
      </c>
      <c r="E9" s="19">
        <v>1</v>
      </c>
      <c r="F9" s="22">
        <f t="shared" si="1"/>
        <v>1.1363636363636364E-2</v>
      </c>
    </row>
    <row r="10" spans="1:8">
      <c r="A10" s="19" t="e">
        <f>NA()</f>
        <v>#N/A</v>
      </c>
      <c r="B10" s="20">
        <v>2</v>
      </c>
      <c r="C10" s="21">
        <v>4</v>
      </c>
      <c r="D10" s="21">
        <f t="shared" si="0"/>
        <v>14.036243467926479</v>
      </c>
      <c r="E10" s="19">
        <v>2</v>
      </c>
      <c r="F10" s="22">
        <f t="shared" si="1"/>
        <v>2.2727272727272728E-2</v>
      </c>
    </row>
    <row r="11" spans="1:8">
      <c r="A11" s="19" t="e">
        <f>NA()</f>
        <v>#N/A</v>
      </c>
      <c r="B11" s="20">
        <v>2</v>
      </c>
      <c r="C11" s="21">
        <v>3.5</v>
      </c>
      <c r="D11" s="21">
        <f t="shared" si="0"/>
        <v>15.945395900922854</v>
      </c>
      <c r="E11" s="19">
        <v>10</v>
      </c>
      <c r="F11" s="22">
        <f t="shared" si="1"/>
        <v>0.11363636363636363</v>
      </c>
    </row>
    <row r="12" spans="1:8">
      <c r="A12" s="19" t="e">
        <f>NA()</f>
        <v>#N/A</v>
      </c>
      <c r="B12" s="20">
        <v>2</v>
      </c>
      <c r="C12" s="21">
        <v>3</v>
      </c>
      <c r="D12" s="21">
        <f t="shared" si="0"/>
        <v>18.43494882292201</v>
      </c>
      <c r="E12" s="19">
        <v>5</v>
      </c>
      <c r="F12" s="22">
        <f t="shared" si="1"/>
        <v>5.6818181818181816E-2</v>
      </c>
    </row>
    <row r="13" spans="1:8">
      <c r="A13" s="19" t="e">
        <f>NA()</f>
        <v>#N/A</v>
      </c>
      <c r="B13" s="20">
        <v>2</v>
      </c>
      <c r="C13" s="21">
        <v>2.5</v>
      </c>
      <c r="D13" s="21">
        <f t="shared" si="0"/>
        <v>21.801409486351812</v>
      </c>
      <c r="E13" s="19">
        <v>2</v>
      </c>
      <c r="F13" s="22">
        <f t="shared" si="1"/>
        <v>2.2727272727272728E-2</v>
      </c>
    </row>
    <row r="14" spans="1:8">
      <c r="A14" s="19" t="e">
        <f>NA()</f>
        <v>#N/A</v>
      </c>
      <c r="B14" s="20">
        <v>2</v>
      </c>
      <c r="C14" s="21">
        <v>2</v>
      </c>
      <c r="D14" s="21">
        <f t="shared" si="0"/>
        <v>26.56505117707799</v>
      </c>
      <c r="E14" s="19"/>
      <c r="F14" s="22" t="e">
        <f t="shared" si="1"/>
        <v>#N/A</v>
      </c>
    </row>
    <row r="15" spans="1:8">
      <c r="A15" s="19" t="e">
        <f>NA()</f>
        <v>#N/A</v>
      </c>
      <c r="B15" s="20">
        <v>2</v>
      </c>
      <c r="C15" s="21">
        <v>1.5</v>
      </c>
      <c r="D15" s="21">
        <f t="shared" si="0"/>
        <v>33.690067525979785</v>
      </c>
      <c r="E15" s="19"/>
      <c r="F15" s="22" t="e">
        <f t="shared" si="1"/>
        <v>#N/A</v>
      </c>
    </row>
    <row r="16" spans="1:8">
      <c r="A16" s="19" t="e">
        <f>NA()</f>
        <v>#N/A</v>
      </c>
      <c r="B16" s="20">
        <v>2</v>
      </c>
      <c r="C16" s="21">
        <v>1</v>
      </c>
      <c r="D16" s="21">
        <f t="shared" si="0"/>
        <v>45</v>
      </c>
      <c r="E16" s="19"/>
      <c r="F16" s="22" t="e">
        <f t="shared" si="1"/>
        <v>#N/A</v>
      </c>
    </row>
    <row r="17" spans="1:6">
      <c r="A17" s="19" t="e">
        <f>NA()</f>
        <v>#N/A</v>
      </c>
      <c r="B17" s="20">
        <v>2</v>
      </c>
      <c r="C17" s="21">
        <v>0.5</v>
      </c>
      <c r="D17" s="21">
        <f t="shared" si="0"/>
        <v>63.43494882292201</v>
      </c>
      <c r="E17" s="19"/>
      <c r="F17" s="22" t="e">
        <f t="shared" si="1"/>
        <v>#N/A</v>
      </c>
    </row>
    <row r="18" spans="1:6">
      <c r="A18" s="23">
        <v>1</v>
      </c>
      <c r="B18" s="23">
        <v>4</v>
      </c>
      <c r="C18" s="21">
        <v>7.5</v>
      </c>
      <c r="D18" s="21">
        <f t="shared" ref="D18:D49" si="2">DEGREES(ATAN(1/C18))</f>
        <v>7.594643368591445</v>
      </c>
      <c r="E18" s="24"/>
      <c r="F18" s="22" t="e">
        <f t="shared" si="1"/>
        <v>#N/A</v>
      </c>
    </row>
    <row r="19" spans="1:6">
      <c r="A19" s="23">
        <v>2</v>
      </c>
      <c r="B19" s="23">
        <v>4</v>
      </c>
      <c r="C19" s="21">
        <v>7</v>
      </c>
      <c r="D19" s="21">
        <f t="shared" si="2"/>
        <v>8.1301023541559783</v>
      </c>
      <c r="E19" s="24"/>
      <c r="F19" s="22" t="e">
        <f t="shared" si="1"/>
        <v>#N/A</v>
      </c>
    </row>
    <row r="20" spans="1:6">
      <c r="A20" s="23">
        <v>3</v>
      </c>
      <c r="B20" s="23">
        <v>4</v>
      </c>
      <c r="C20" s="21">
        <v>6.5</v>
      </c>
      <c r="D20" s="21">
        <f t="shared" si="2"/>
        <v>8.7461622625552096</v>
      </c>
      <c r="E20" s="24"/>
      <c r="F20" s="22" t="e">
        <f t="shared" si="1"/>
        <v>#N/A</v>
      </c>
    </row>
    <row r="21" spans="1:6">
      <c r="A21" s="23">
        <v>4</v>
      </c>
      <c r="B21" s="23">
        <v>4</v>
      </c>
      <c r="C21" s="21">
        <v>6</v>
      </c>
      <c r="D21" s="21">
        <f t="shared" si="2"/>
        <v>9.4623222080256166</v>
      </c>
      <c r="E21" s="24"/>
      <c r="F21" s="22" t="e">
        <f t="shared" si="1"/>
        <v>#N/A</v>
      </c>
    </row>
    <row r="22" spans="1:6">
      <c r="A22" s="23">
        <v>5</v>
      </c>
      <c r="B22" s="23">
        <v>4</v>
      </c>
      <c r="C22" s="21">
        <v>5.5</v>
      </c>
      <c r="D22" s="21">
        <f t="shared" si="2"/>
        <v>10.304846468766033</v>
      </c>
      <c r="E22" s="24"/>
      <c r="F22" s="22" t="e">
        <f t="shared" si="1"/>
        <v>#N/A</v>
      </c>
    </row>
    <row r="23" spans="1:6">
      <c r="A23" s="23">
        <v>6</v>
      </c>
      <c r="B23" s="23">
        <v>4</v>
      </c>
      <c r="C23" s="21">
        <v>5</v>
      </c>
      <c r="D23" s="21">
        <f t="shared" si="2"/>
        <v>11.309932474020215</v>
      </c>
      <c r="E23" s="24"/>
      <c r="F23" s="22" t="e">
        <f t="shared" si="1"/>
        <v>#N/A</v>
      </c>
    </row>
    <row r="24" spans="1:6">
      <c r="A24" s="23">
        <v>7</v>
      </c>
      <c r="B24" s="23">
        <v>4</v>
      </c>
      <c r="C24" s="21">
        <v>4.5</v>
      </c>
      <c r="D24" s="21">
        <f t="shared" si="2"/>
        <v>12.528807709151511</v>
      </c>
      <c r="E24" s="24">
        <v>3</v>
      </c>
      <c r="F24" s="22">
        <f t="shared" si="1"/>
        <v>3.4090909090909088E-2</v>
      </c>
    </row>
    <row r="25" spans="1:6">
      <c r="A25" s="23">
        <v>8</v>
      </c>
      <c r="B25" s="23">
        <v>4</v>
      </c>
      <c r="C25" s="21">
        <v>4</v>
      </c>
      <c r="D25" s="21">
        <f t="shared" si="2"/>
        <v>14.036243467926479</v>
      </c>
      <c r="E25" s="24">
        <v>2</v>
      </c>
      <c r="F25" s="22">
        <f t="shared" si="1"/>
        <v>2.2727272727272728E-2</v>
      </c>
    </row>
    <row r="26" spans="1:6">
      <c r="A26" s="23">
        <v>9</v>
      </c>
      <c r="B26" s="23">
        <v>4</v>
      </c>
      <c r="C26" s="21">
        <v>3.5</v>
      </c>
      <c r="D26" s="21">
        <f t="shared" si="2"/>
        <v>15.945395900922854</v>
      </c>
      <c r="E26" s="24">
        <v>5</v>
      </c>
      <c r="F26" s="22">
        <f t="shared" si="1"/>
        <v>5.6818181818181816E-2</v>
      </c>
    </row>
    <row r="27" spans="1:6">
      <c r="A27" s="23">
        <v>10</v>
      </c>
      <c r="B27" s="23">
        <v>4</v>
      </c>
      <c r="C27" s="21">
        <v>3</v>
      </c>
      <c r="D27" s="21">
        <f t="shared" si="2"/>
        <v>18.43494882292201</v>
      </c>
      <c r="E27" s="24">
        <v>8</v>
      </c>
      <c r="F27" s="22">
        <f t="shared" si="1"/>
        <v>9.0909090909090912E-2</v>
      </c>
    </row>
    <row r="28" spans="1:6">
      <c r="A28" s="23">
        <v>11</v>
      </c>
      <c r="B28" s="23">
        <v>4</v>
      </c>
      <c r="C28" s="21">
        <v>2.5</v>
      </c>
      <c r="D28" s="21">
        <f t="shared" si="2"/>
        <v>21.801409486351812</v>
      </c>
      <c r="E28" s="24">
        <v>4</v>
      </c>
      <c r="F28" s="22">
        <f t="shared" si="1"/>
        <v>4.5454545454545456E-2</v>
      </c>
    </row>
    <row r="29" spans="1:6">
      <c r="A29" s="23">
        <v>12</v>
      </c>
      <c r="B29" s="23">
        <v>4</v>
      </c>
      <c r="C29" s="21">
        <v>2</v>
      </c>
      <c r="D29" s="21">
        <f t="shared" si="2"/>
        <v>26.56505117707799</v>
      </c>
      <c r="E29" s="24"/>
      <c r="F29" s="22" t="e">
        <f t="shared" si="1"/>
        <v>#N/A</v>
      </c>
    </row>
    <row r="30" spans="1:6">
      <c r="A30" s="23">
        <v>13</v>
      </c>
      <c r="B30" s="23">
        <v>4</v>
      </c>
      <c r="C30" s="21">
        <v>1.5</v>
      </c>
      <c r="D30" s="21">
        <f t="shared" si="2"/>
        <v>33.690067525979785</v>
      </c>
      <c r="E30" s="24"/>
      <c r="F30" s="22" t="e">
        <f t="shared" si="1"/>
        <v>#N/A</v>
      </c>
    </row>
    <row r="31" spans="1:6">
      <c r="A31" s="23">
        <v>14</v>
      </c>
      <c r="B31" s="23">
        <v>4</v>
      </c>
      <c r="C31" s="21">
        <v>1</v>
      </c>
      <c r="D31" s="21">
        <f t="shared" si="2"/>
        <v>45</v>
      </c>
      <c r="E31" s="24"/>
      <c r="F31" s="22" t="e">
        <f t="shared" si="1"/>
        <v>#N/A</v>
      </c>
    </row>
    <row r="32" spans="1:6">
      <c r="A32" s="23">
        <v>15</v>
      </c>
      <c r="B32" s="23">
        <v>4</v>
      </c>
      <c r="C32" s="21">
        <v>0.5</v>
      </c>
      <c r="D32" s="21">
        <f t="shared" si="2"/>
        <v>63.43494882292201</v>
      </c>
      <c r="E32" s="24"/>
      <c r="F32" s="22" t="e">
        <f t="shared" si="1"/>
        <v>#N/A</v>
      </c>
    </row>
    <row r="33" spans="1:6">
      <c r="A33" s="23">
        <v>16</v>
      </c>
      <c r="B33" s="23">
        <v>6</v>
      </c>
      <c r="C33" s="21">
        <v>7</v>
      </c>
      <c r="D33" s="21">
        <f t="shared" si="2"/>
        <v>8.1301023541559783</v>
      </c>
      <c r="E33" s="24">
        <v>1</v>
      </c>
      <c r="F33" s="22">
        <f t="shared" si="1"/>
        <v>1.1363636363636364E-2</v>
      </c>
    </row>
    <row r="34" spans="1:6">
      <c r="A34" s="23">
        <v>17</v>
      </c>
      <c r="B34" s="23">
        <v>6</v>
      </c>
      <c r="C34" s="21">
        <v>6.5</v>
      </c>
      <c r="D34" s="21">
        <f t="shared" si="2"/>
        <v>8.7461622625552096</v>
      </c>
      <c r="E34" s="24"/>
      <c r="F34" s="22" t="e">
        <f t="shared" si="1"/>
        <v>#N/A</v>
      </c>
    </row>
    <row r="35" spans="1:6">
      <c r="A35" s="23">
        <v>18</v>
      </c>
      <c r="B35" s="23">
        <v>6</v>
      </c>
      <c r="C35" s="21">
        <v>6</v>
      </c>
      <c r="D35" s="21">
        <f t="shared" si="2"/>
        <v>9.4623222080256166</v>
      </c>
      <c r="E35" s="24"/>
      <c r="F35" s="22" t="e">
        <f t="shared" si="1"/>
        <v>#N/A</v>
      </c>
    </row>
    <row r="36" spans="1:6">
      <c r="A36" s="23">
        <v>19</v>
      </c>
      <c r="B36" s="23">
        <v>6</v>
      </c>
      <c r="C36" s="21">
        <v>5.5</v>
      </c>
      <c r="D36" s="21">
        <f t="shared" si="2"/>
        <v>10.304846468766033</v>
      </c>
      <c r="E36" s="24">
        <v>1</v>
      </c>
      <c r="F36" s="22">
        <f t="shared" ref="F36:F67" si="3">IF(E36=0,NA(),E36/$H$2)</f>
        <v>1.1363636363636364E-2</v>
      </c>
    </row>
    <row r="37" spans="1:6">
      <c r="A37" s="23">
        <v>20</v>
      </c>
      <c r="B37" s="23">
        <v>6</v>
      </c>
      <c r="C37" s="21">
        <v>5</v>
      </c>
      <c r="D37" s="21">
        <f t="shared" si="2"/>
        <v>11.309932474020215</v>
      </c>
      <c r="E37" s="24">
        <v>1</v>
      </c>
      <c r="F37" s="22">
        <f t="shared" si="3"/>
        <v>1.1363636363636364E-2</v>
      </c>
    </row>
    <row r="38" spans="1:6">
      <c r="A38" s="23">
        <v>21</v>
      </c>
      <c r="B38" s="23">
        <v>6</v>
      </c>
      <c r="C38" s="21">
        <v>4.5</v>
      </c>
      <c r="D38" s="21">
        <f t="shared" si="2"/>
        <v>12.528807709151511</v>
      </c>
      <c r="E38" s="24"/>
      <c r="F38" s="22" t="e">
        <f t="shared" si="3"/>
        <v>#N/A</v>
      </c>
    </row>
    <row r="39" spans="1:6">
      <c r="A39" s="23">
        <v>22</v>
      </c>
      <c r="B39" s="23">
        <v>6</v>
      </c>
      <c r="C39" s="21">
        <v>4</v>
      </c>
      <c r="D39" s="21">
        <f t="shared" si="2"/>
        <v>14.036243467926479</v>
      </c>
      <c r="E39" s="24">
        <v>1</v>
      </c>
      <c r="F39" s="22">
        <f t="shared" si="3"/>
        <v>1.1363636363636364E-2</v>
      </c>
    </row>
    <row r="40" spans="1:6">
      <c r="A40" s="23">
        <v>23</v>
      </c>
      <c r="B40" s="23">
        <v>6</v>
      </c>
      <c r="C40" s="21">
        <v>3.5</v>
      </c>
      <c r="D40" s="21">
        <f t="shared" si="2"/>
        <v>15.945395900922854</v>
      </c>
      <c r="E40" s="24">
        <v>6</v>
      </c>
      <c r="F40" s="22">
        <f t="shared" si="3"/>
        <v>6.8181818181818177E-2</v>
      </c>
    </row>
    <row r="41" spans="1:6">
      <c r="A41" s="23">
        <v>24</v>
      </c>
      <c r="B41" s="23">
        <v>6</v>
      </c>
      <c r="C41" s="21">
        <v>3</v>
      </c>
      <c r="D41" s="21">
        <f t="shared" si="2"/>
        <v>18.43494882292201</v>
      </c>
      <c r="E41" s="24">
        <v>1</v>
      </c>
      <c r="F41" s="22">
        <f t="shared" si="3"/>
        <v>1.1363636363636364E-2</v>
      </c>
    </row>
    <row r="42" spans="1:6">
      <c r="A42" s="23">
        <v>25</v>
      </c>
      <c r="B42" s="23">
        <v>6</v>
      </c>
      <c r="C42" s="21">
        <v>2.5</v>
      </c>
      <c r="D42" s="21">
        <f t="shared" si="2"/>
        <v>21.801409486351812</v>
      </c>
      <c r="E42" s="24">
        <v>14</v>
      </c>
      <c r="F42" s="22">
        <f t="shared" si="3"/>
        <v>0.15909090909090909</v>
      </c>
    </row>
    <row r="43" spans="1:6">
      <c r="A43" s="23">
        <v>26</v>
      </c>
      <c r="B43" s="23">
        <v>6</v>
      </c>
      <c r="C43" s="21">
        <v>2</v>
      </c>
      <c r="D43" s="21">
        <f t="shared" si="2"/>
        <v>26.56505117707799</v>
      </c>
      <c r="E43" s="24">
        <v>10</v>
      </c>
      <c r="F43" s="22">
        <f t="shared" si="3"/>
        <v>0.11363636363636363</v>
      </c>
    </row>
    <row r="44" spans="1:6">
      <c r="A44" s="23">
        <v>27</v>
      </c>
      <c r="B44" s="23">
        <v>6</v>
      </c>
      <c r="C44" s="21">
        <v>1.5</v>
      </c>
      <c r="D44" s="21">
        <f t="shared" si="2"/>
        <v>33.690067525979785</v>
      </c>
      <c r="E44" s="24"/>
      <c r="F44" s="22" t="e">
        <f t="shared" si="3"/>
        <v>#N/A</v>
      </c>
    </row>
    <row r="45" spans="1:6">
      <c r="A45" s="23">
        <v>28</v>
      </c>
      <c r="B45" s="23">
        <v>6</v>
      </c>
      <c r="C45" s="21">
        <v>1</v>
      </c>
      <c r="D45" s="21">
        <f t="shared" si="2"/>
        <v>45</v>
      </c>
      <c r="E45" s="24"/>
      <c r="F45" s="22" t="e">
        <f t="shared" si="3"/>
        <v>#N/A</v>
      </c>
    </row>
    <row r="46" spans="1:6">
      <c r="A46" s="23">
        <v>29</v>
      </c>
      <c r="B46" s="23">
        <v>6</v>
      </c>
      <c r="C46" s="21">
        <v>0.5</v>
      </c>
      <c r="D46" s="21">
        <f t="shared" si="2"/>
        <v>63.43494882292201</v>
      </c>
      <c r="E46" s="24"/>
      <c r="F46" s="22" t="e">
        <f t="shared" si="3"/>
        <v>#N/A</v>
      </c>
    </row>
    <row r="47" spans="1:6">
      <c r="A47" s="23">
        <v>30</v>
      </c>
      <c r="B47" s="23">
        <v>8</v>
      </c>
      <c r="C47" s="21">
        <v>6</v>
      </c>
      <c r="D47" s="21">
        <f t="shared" si="2"/>
        <v>9.4623222080256166</v>
      </c>
      <c r="E47" s="24"/>
      <c r="F47" s="22" t="e">
        <f t="shared" si="3"/>
        <v>#N/A</v>
      </c>
    </row>
    <row r="48" spans="1:6">
      <c r="A48" s="23">
        <v>31</v>
      </c>
      <c r="B48" s="23">
        <v>8</v>
      </c>
      <c r="C48" s="21">
        <v>5.5</v>
      </c>
      <c r="D48" s="21">
        <f t="shared" si="2"/>
        <v>10.304846468766033</v>
      </c>
      <c r="E48" s="24"/>
      <c r="F48" s="22" t="e">
        <f t="shared" si="3"/>
        <v>#N/A</v>
      </c>
    </row>
    <row r="49" spans="1:6">
      <c r="A49" s="23">
        <v>32</v>
      </c>
      <c r="B49" s="23">
        <v>8</v>
      </c>
      <c r="C49" s="21">
        <v>5</v>
      </c>
      <c r="D49" s="21">
        <f t="shared" si="2"/>
        <v>11.309932474020215</v>
      </c>
      <c r="E49" s="24"/>
      <c r="F49" s="22" t="e">
        <f t="shared" si="3"/>
        <v>#N/A</v>
      </c>
    </row>
    <row r="50" spans="1:6">
      <c r="A50" s="23">
        <v>33</v>
      </c>
      <c r="B50" s="23">
        <v>8</v>
      </c>
      <c r="C50" s="21">
        <v>4.5</v>
      </c>
      <c r="D50" s="21">
        <f t="shared" ref="D50:D81" si="4">DEGREES(ATAN(1/C50))</f>
        <v>12.528807709151511</v>
      </c>
      <c r="E50" s="24"/>
      <c r="F50" s="22" t="e">
        <f t="shared" si="3"/>
        <v>#N/A</v>
      </c>
    </row>
    <row r="51" spans="1:6">
      <c r="A51" s="23">
        <v>34</v>
      </c>
      <c r="B51" s="23">
        <v>8</v>
      </c>
      <c r="C51" s="21">
        <v>4</v>
      </c>
      <c r="D51" s="21">
        <f t="shared" si="4"/>
        <v>14.036243467926479</v>
      </c>
      <c r="E51" s="24"/>
      <c r="F51" s="22" t="e">
        <f t="shared" si="3"/>
        <v>#N/A</v>
      </c>
    </row>
    <row r="52" spans="1:6">
      <c r="A52" s="23">
        <v>35</v>
      </c>
      <c r="B52" s="23">
        <v>8</v>
      </c>
      <c r="C52" s="21">
        <v>3.5</v>
      </c>
      <c r="D52" s="21">
        <f t="shared" si="4"/>
        <v>15.945395900922854</v>
      </c>
      <c r="E52" s="24"/>
      <c r="F52" s="22" t="e">
        <f t="shared" si="3"/>
        <v>#N/A</v>
      </c>
    </row>
    <row r="53" spans="1:6">
      <c r="A53" s="23">
        <v>36</v>
      </c>
      <c r="B53" s="23">
        <v>8</v>
      </c>
      <c r="C53" s="21">
        <v>3</v>
      </c>
      <c r="D53" s="21">
        <f t="shared" si="4"/>
        <v>18.43494882292201</v>
      </c>
      <c r="E53" s="24">
        <v>2</v>
      </c>
      <c r="F53" s="22">
        <f t="shared" si="3"/>
        <v>2.2727272727272728E-2</v>
      </c>
    </row>
    <row r="54" spans="1:6">
      <c r="A54" s="23">
        <v>37</v>
      </c>
      <c r="B54" s="23">
        <v>8</v>
      </c>
      <c r="C54" s="21">
        <v>2.5</v>
      </c>
      <c r="D54" s="21">
        <f t="shared" si="4"/>
        <v>21.801409486351812</v>
      </c>
      <c r="E54" s="24">
        <v>1</v>
      </c>
      <c r="F54" s="22">
        <f t="shared" si="3"/>
        <v>1.1363636363636364E-2</v>
      </c>
    </row>
    <row r="55" spans="1:6">
      <c r="A55" s="23">
        <v>38</v>
      </c>
      <c r="B55" s="23">
        <v>8</v>
      </c>
      <c r="C55" s="21">
        <v>2</v>
      </c>
      <c r="D55" s="21">
        <f t="shared" si="4"/>
        <v>26.56505117707799</v>
      </c>
      <c r="E55" s="24">
        <v>2</v>
      </c>
      <c r="F55" s="22">
        <f t="shared" si="3"/>
        <v>2.2727272727272728E-2</v>
      </c>
    </row>
    <row r="56" spans="1:6">
      <c r="A56" s="23">
        <v>39</v>
      </c>
      <c r="B56" s="23">
        <v>8</v>
      </c>
      <c r="C56" s="21">
        <v>1.5</v>
      </c>
      <c r="D56" s="21">
        <f t="shared" si="4"/>
        <v>33.690067525979785</v>
      </c>
      <c r="E56" s="24"/>
      <c r="F56" s="22" t="e">
        <f t="shared" si="3"/>
        <v>#N/A</v>
      </c>
    </row>
    <row r="57" spans="1:6">
      <c r="A57" s="23">
        <v>40</v>
      </c>
      <c r="B57" s="23">
        <v>8</v>
      </c>
      <c r="C57" s="21">
        <v>1</v>
      </c>
      <c r="D57" s="21">
        <f t="shared" si="4"/>
        <v>45</v>
      </c>
      <c r="E57" s="24"/>
      <c r="F57" s="22" t="e">
        <f t="shared" si="3"/>
        <v>#N/A</v>
      </c>
    </row>
    <row r="58" spans="1:6">
      <c r="A58" s="23">
        <v>41</v>
      </c>
      <c r="B58" s="23">
        <v>10</v>
      </c>
      <c r="C58" s="21">
        <v>5</v>
      </c>
      <c r="D58" s="21">
        <f t="shared" si="4"/>
        <v>11.309932474020215</v>
      </c>
      <c r="E58" s="24"/>
      <c r="F58" s="22" t="e">
        <f t="shared" si="3"/>
        <v>#N/A</v>
      </c>
    </row>
    <row r="59" spans="1:6">
      <c r="A59" s="23">
        <v>42</v>
      </c>
      <c r="B59" s="23">
        <v>10</v>
      </c>
      <c r="C59" s="21">
        <v>4.5</v>
      </c>
      <c r="D59" s="21">
        <f t="shared" si="4"/>
        <v>12.528807709151511</v>
      </c>
      <c r="E59" s="24"/>
      <c r="F59" s="22" t="e">
        <f t="shared" si="3"/>
        <v>#N/A</v>
      </c>
    </row>
    <row r="60" spans="1:6">
      <c r="A60" s="23">
        <v>43</v>
      </c>
      <c r="B60" s="23">
        <v>10</v>
      </c>
      <c r="C60" s="21">
        <v>4</v>
      </c>
      <c r="D60" s="21">
        <f t="shared" si="4"/>
        <v>14.036243467926479</v>
      </c>
      <c r="E60" s="24"/>
      <c r="F60" s="22" t="e">
        <f t="shared" si="3"/>
        <v>#N/A</v>
      </c>
    </row>
    <row r="61" spans="1:6">
      <c r="A61" s="23">
        <v>44</v>
      </c>
      <c r="B61" s="23">
        <v>10</v>
      </c>
      <c r="C61" s="21">
        <v>3.5</v>
      </c>
      <c r="D61" s="21">
        <f t="shared" si="4"/>
        <v>15.945395900922854</v>
      </c>
      <c r="E61" s="24"/>
      <c r="F61" s="22" t="e">
        <f t="shared" si="3"/>
        <v>#N/A</v>
      </c>
    </row>
    <row r="62" spans="1:6">
      <c r="A62" s="23">
        <v>45</v>
      </c>
      <c r="B62" s="23">
        <v>10</v>
      </c>
      <c r="C62" s="21">
        <v>3</v>
      </c>
      <c r="D62" s="21">
        <f t="shared" si="4"/>
        <v>18.43494882292201</v>
      </c>
      <c r="E62" s="24"/>
      <c r="F62" s="22" t="e">
        <f t="shared" si="3"/>
        <v>#N/A</v>
      </c>
    </row>
    <row r="63" spans="1:6">
      <c r="A63" s="23">
        <v>46</v>
      </c>
      <c r="B63" s="23">
        <v>10</v>
      </c>
      <c r="C63" s="21">
        <v>2.5</v>
      </c>
      <c r="D63" s="21">
        <f t="shared" si="4"/>
        <v>21.801409486351812</v>
      </c>
      <c r="E63" s="24"/>
      <c r="F63" s="22" t="e">
        <f t="shared" si="3"/>
        <v>#N/A</v>
      </c>
    </row>
    <row r="64" spans="1:6">
      <c r="A64" s="23">
        <v>47</v>
      </c>
      <c r="B64" s="23">
        <v>10</v>
      </c>
      <c r="C64" s="21">
        <v>2</v>
      </c>
      <c r="D64" s="21">
        <f t="shared" si="4"/>
        <v>26.56505117707799</v>
      </c>
      <c r="E64" s="24"/>
      <c r="F64" s="22" t="e">
        <f t="shared" si="3"/>
        <v>#N/A</v>
      </c>
    </row>
    <row r="65" spans="1:6">
      <c r="A65" s="23">
        <v>48</v>
      </c>
      <c r="B65" s="23">
        <v>10</v>
      </c>
      <c r="C65" s="21">
        <v>1.5</v>
      </c>
      <c r="D65" s="21">
        <f t="shared" si="4"/>
        <v>33.690067525979785</v>
      </c>
      <c r="E65" s="24"/>
      <c r="F65" s="22" t="e">
        <f t="shared" si="3"/>
        <v>#N/A</v>
      </c>
    </row>
    <row r="66" spans="1:6">
      <c r="A66" s="23">
        <v>49</v>
      </c>
      <c r="B66" s="23">
        <v>10</v>
      </c>
      <c r="C66" s="21">
        <v>1</v>
      </c>
      <c r="D66" s="21">
        <f t="shared" si="4"/>
        <v>45</v>
      </c>
      <c r="E66" s="24"/>
      <c r="F66" s="22" t="e">
        <f t="shared" si="3"/>
        <v>#N/A</v>
      </c>
    </row>
    <row r="67" spans="1:6">
      <c r="A67" s="23">
        <v>50</v>
      </c>
      <c r="B67" s="23">
        <v>12</v>
      </c>
      <c r="C67" s="21">
        <v>4</v>
      </c>
      <c r="D67" s="21">
        <f t="shared" si="4"/>
        <v>14.036243467926479</v>
      </c>
      <c r="E67" s="24">
        <v>1</v>
      </c>
      <c r="F67" s="22">
        <f t="shared" si="3"/>
        <v>1.1363636363636364E-2</v>
      </c>
    </row>
    <row r="68" spans="1:6">
      <c r="A68" s="23">
        <v>51</v>
      </c>
      <c r="B68" s="23">
        <v>12</v>
      </c>
      <c r="C68" s="21">
        <v>3.5</v>
      </c>
      <c r="D68" s="21">
        <f t="shared" si="4"/>
        <v>15.945395900922854</v>
      </c>
      <c r="E68" s="24"/>
      <c r="F68" s="22" t="e">
        <f t="shared" ref="F68:F93" si="5">IF(E68=0,NA(),E68/$H$2)</f>
        <v>#N/A</v>
      </c>
    </row>
    <row r="69" spans="1:6">
      <c r="A69" s="23">
        <v>52</v>
      </c>
      <c r="B69" s="23">
        <v>12</v>
      </c>
      <c r="C69" s="21">
        <v>3</v>
      </c>
      <c r="D69" s="21">
        <f t="shared" si="4"/>
        <v>18.43494882292201</v>
      </c>
      <c r="E69" s="24"/>
      <c r="F69" s="22" t="e">
        <f t="shared" si="5"/>
        <v>#N/A</v>
      </c>
    </row>
    <row r="70" spans="1:6">
      <c r="A70" s="23">
        <v>53</v>
      </c>
      <c r="B70" s="23">
        <v>12</v>
      </c>
      <c r="C70" s="21">
        <v>2.5</v>
      </c>
      <c r="D70" s="21">
        <f t="shared" si="4"/>
        <v>21.801409486351812</v>
      </c>
      <c r="E70" s="24"/>
      <c r="F70" s="22" t="e">
        <f t="shared" si="5"/>
        <v>#N/A</v>
      </c>
    </row>
    <row r="71" spans="1:6">
      <c r="A71" s="23">
        <v>54</v>
      </c>
      <c r="B71" s="23">
        <v>12</v>
      </c>
      <c r="C71" s="21">
        <v>2</v>
      </c>
      <c r="D71" s="21">
        <f t="shared" si="4"/>
        <v>26.56505117707799</v>
      </c>
      <c r="E71" s="24"/>
      <c r="F71" s="22" t="e">
        <f t="shared" si="5"/>
        <v>#N/A</v>
      </c>
    </row>
    <row r="72" spans="1:6">
      <c r="A72" s="23">
        <v>55</v>
      </c>
      <c r="B72" s="23">
        <v>12</v>
      </c>
      <c r="C72" s="21">
        <v>1.5</v>
      </c>
      <c r="D72" s="21">
        <f t="shared" si="4"/>
        <v>33.690067525979785</v>
      </c>
      <c r="E72" s="24">
        <v>2</v>
      </c>
      <c r="F72" s="22">
        <f t="shared" si="5"/>
        <v>2.2727272727272728E-2</v>
      </c>
    </row>
    <row r="73" spans="1:6">
      <c r="A73" s="23">
        <v>56</v>
      </c>
      <c r="B73" s="23">
        <v>12</v>
      </c>
      <c r="C73" s="21">
        <v>1</v>
      </c>
      <c r="D73" s="21">
        <f t="shared" si="4"/>
        <v>45</v>
      </c>
      <c r="E73" s="24"/>
      <c r="F73" s="22" t="e">
        <f t="shared" si="5"/>
        <v>#N/A</v>
      </c>
    </row>
    <row r="74" spans="1:6">
      <c r="A74" s="23">
        <v>57</v>
      </c>
      <c r="B74" s="23">
        <v>14</v>
      </c>
      <c r="C74" s="21">
        <v>3.5</v>
      </c>
      <c r="D74" s="21">
        <f t="shared" si="4"/>
        <v>15.945395900922854</v>
      </c>
      <c r="E74" s="24"/>
      <c r="F74" s="22" t="e">
        <f t="shared" si="5"/>
        <v>#N/A</v>
      </c>
    </row>
    <row r="75" spans="1:6">
      <c r="A75" s="23">
        <v>58</v>
      </c>
      <c r="B75" s="23">
        <v>14</v>
      </c>
      <c r="C75" s="21">
        <v>3</v>
      </c>
      <c r="D75" s="21">
        <f t="shared" si="4"/>
        <v>18.43494882292201</v>
      </c>
      <c r="E75" s="24"/>
      <c r="F75" s="22" t="e">
        <f t="shared" si="5"/>
        <v>#N/A</v>
      </c>
    </row>
    <row r="76" spans="1:6">
      <c r="A76" s="23">
        <v>59</v>
      </c>
      <c r="B76" s="23">
        <v>14</v>
      </c>
      <c r="C76" s="21">
        <v>2.5</v>
      </c>
      <c r="D76" s="21">
        <f t="shared" si="4"/>
        <v>21.801409486351812</v>
      </c>
      <c r="E76" s="24"/>
      <c r="F76" s="22" t="e">
        <f t="shared" si="5"/>
        <v>#N/A</v>
      </c>
    </row>
    <row r="77" spans="1:6">
      <c r="A77" s="23">
        <v>60</v>
      </c>
      <c r="B77" s="23">
        <v>14</v>
      </c>
      <c r="C77" s="21">
        <v>2</v>
      </c>
      <c r="D77" s="21">
        <f t="shared" si="4"/>
        <v>26.56505117707799</v>
      </c>
      <c r="E77" s="24"/>
      <c r="F77" s="22" t="e">
        <f t="shared" si="5"/>
        <v>#N/A</v>
      </c>
    </row>
    <row r="78" spans="1:6">
      <c r="A78" s="23">
        <v>61</v>
      </c>
      <c r="B78" s="23">
        <v>14</v>
      </c>
      <c r="C78" s="21">
        <v>1.5</v>
      </c>
      <c r="D78" s="21">
        <f t="shared" si="4"/>
        <v>33.690067525979785</v>
      </c>
      <c r="E78" s="24"/>
      <c r="F78" s="22" t="e">
        <f t="shared" si="5"/>
        <v>#N/A</v>
      </c>
    </row>
    <row r="79" spans="1:6">
      <c r="A79" s="23">
        <v>62</v>
      </c>
      <c r="B79" s="23">
        <v>14</v>
      </c>
      <c r="C79" s="21">
        <v>1</v>
      </c>
      <c r="D79" s="21">
        <f t="shared" si="4"/>
        <v>45</v>
      </c>
      <c r="E79" s="24"/>
      <c r="F79" s="22" t="e">
        <f t="shared" si="5"/>
        <v>#N/A</v>
      </c>
    </row>
    <row r="80" spans="1:6">
      <c r="A80" s="23">
        <v>63</v>
      </c>
      <c r="B80" s="23">
        <v>16</v>
      </c>
      <c r="C80" s="21">
        <v>3</v>
      </c>
      <c r="D80" s="21">
        <f t="shared" si="4"/>
        <v>18.43494882292201</v>
      </c>
      <c r="E80" s="24"/>
      <c r="F80" s="22" t="e">
        <f t="shared" si="5"/>
        <v>#N/A</v>
      </c>
    </row>
    <row r="81" spans="1:6">
      <c r="A81" s="23">
        <v>64</v>
      </c>
      <c r="B81" s="23">
        <v>16</v>
      </c>
      <c r="C81" s="21">
        <v>2.5</v>
      </c>
      <c r="D81" s="21">
        <f t="shared" si="4"/>
        <v>21.801409486351812</v>
      </c>
      <c r="E81" s="24"/>
      <c r="F81" s="22" t="e">
        <f t="shared" si="5"/>
        <v>#N/A</v>
      </c>
    </row>
    <row r="82" spans="1:6">
      <c r="A82" s="23">
        <v>65</v>
      </c>
      <c r="B82" s="23">
        <v>16</v>
      </c>
      <c r="C82" s="21">
        <v>2</v>
      </c>
      <c r="D82" s="21">
        <f t="shared" ref="D82:D93" si="6">DEGREES(ATAN(1/C82))</f>
        <v>26.56505117707799</v>
      </c>
      <c r="E82" s="24"/>
      <c r="F82" s="22" t="e">
        <f t="shared" si="5"/>
        <v>#N/A</v>
      </c>
    </row>
    <row r="83" spans="1:6">
      <c r="A83" s="23">
        <v>66</v>
      </c>
      <c r="B83" s="23">
        <v>16</v>
      </c>
      <c r="C83" s="21">
        <v>1.5</v>
      </c>
      <c r="D83" s="21">
        <f t="shared" si="6"/>
        <v>33.690067525979785</v>
      </c>
      <c r="E83" s="24"/>
      <c r="F83" s="22" t="e">
        <f t="shared" si="5"/>
        <v>#N/A</v>
      </c>
    </row>
    <row r="84" spans="1:6">
      <c r="A84" s="23">
        <v>67</v>
      </c>
      <c r="B84" s="23">
        <v>16</v>
      </c>
      <c r="C84" s="21">
        <v>1</v>
      </c>
      <c r="D84" s="21">
        <f t="shared" si="6"/>
        <v>45</v>
      </c>
      <c r="E84" s="24"/>
      <c r="F84" s="22" t="e">
        <f t="shared" si="5"/>
        <v>#N/A</v>
      </c>
    </row>
    <row r="85" spans="1:6">
      <c r="A85" s="23">
        <v>68</v>
      </c>
      <c r="B85" s="23">
        <v>18</v>
      </c>
      <c r="C85" s="21">
        <v>3</v>
      </c>
      <c r="D85" s="21">
        <f t="shared" si="6"/>
        <v>18.43494882292201</v>
      </c>
      <c r="E85" s="24"/>
      <c r="F85" s="22" t="e">
        <f t="shared" si="5"/>
        <v>#N/A</v>
      </c>
    </row>
    <row r="86" spans="1:6">
      <c r="A86" s="23">
        <v>69</v>
      </c>
      <c r="B86" s="23">
        <v>18</v>
      </c>
      <c r="C86" s="21">
        <v>2.5</v>
      </c>
      <c r="D86" s="21">
        <f t="shared" si="6"/>
        <v>21.801409486351812</v>
      </c>
      <c r="E86" s="24"/>
      <c r="F86" s="22" t="e">
        <f t="shared" si="5"/>
        <v>#N/A</v>
      </c>
    </row>
    <row r="87" spans="1:6">
      <c r="A87" s="23">
        <v>70</v>
      </c>
      <c r="B87" s="23">
        <v>18</v>
      </c>
      <c r="C87" s="21">
        <v>2</v>
      </c>
      <c r="D87" s="21">
        <f t="shared" si="6"/>
        <v>26.56505117707799</v>
      </c>
      <c r="E87" s="24"/>
      <c r="F87" s="22" t="e">
        <f t="shared" si="5"/>
        <v>#N/A</v>
      </c>
    </row>
    <row r="88" spans="1:6">
      <c r="A88" s="23">
        <v>71</v>
      </c>
      <c r="B88" s="23">
        <v>18</v>
      </c>
      <c r="C88" s="21">
        <v>1.5</v>
      </c>
      <c r="D88" s="21">
        <f t="shared" si="6"/>
        <v>33.690067525979785</v>
      </c>
      <c r="E88" s="24"/>
      <c r="F88" s="22" t="e">
        <f t="shared" si="5"/>
        <v>#N/A</v>
      </c>
    </row>
    <row r="89" spans="1:6">
      <c r="A89" s="23">
        <v>72</v>
      </c>
      <c r="B89" s="23">
        <v>18</v>
      </c>
      <c r="C89" s="21">
        <v>1</v>
      </c>
      <c r="D89" s="21">
        <f t="shared" si="6"/>
        <v>45</v>
      </c>
      <c r="E89" s="24"/>
      <c r="F89" s="22" t="e">
        <f t="shared" si="5"/>
        <v>#N/A</v>
      </c>
    </row>
    <row r="90" spans="1:6">
      <c r="A90" s="23">
        <v>73</v>
      </c>
      <c r="B90" s="23">
        <v>20</v>
      </c>
      <c r="C90" s="21">
        <v>2.5</v>
      </c>
      <c r="D90" s="21">
        <f t="shared" si="6"/>
        <v>21.801409486351812</v>
      </c>
      <c r="E90" s="24"/>
      <c r="F90" s="22" t="e">
        <f t="shared" si="5"/>
        <v>#N/A</v>
      </c>
    </row>
    <row r="91" spans="1:6">
      <c r="A91" s="23">
        <v>74</v>
      </c>
      <c r="B91" s="23">
        <v>20</v>
      </c>
      <c r="C91" s="21">
        <v>2</v>
      </c>
      <c r="D91" s="21">
        <f t="shared" si="6"/>
        <v>26.56505117707799</v>
      </c>
      <c r="E91" s="24"/>
      <c r="F91" s="22" t="e">
        <f t="shared" si="5"/>
        <v>#N/A</v>
      </c>
    </row>
    <row r="92" spans="1:6">
      <c r="A92" s="23">
        <v>75</v>
      </c>
      <c r="B92" s="23">
        <v>20</v>
      </c>
      <c r="C92" s="21">
        <v>1.5</v>
      </c>
      <c r="D92" s="21">
        <f t="shared" si="6"/>
        <v>33.690067525979785</v>
      </c>
      <c r="E92" s="24"/>
      <c r="F92" s="22" t="e">
        <f t="shared" si="5"/>
        <v>#N/A</v>
      </c>
    </row>
    <row r="93" spans="1:6">
      <c r="A93" s="23">
        <v>76</v>
      </c>
      <c r="B93" s="23">
        <v>20</v>
      </c>
      <c r="C93" s="21">
        <v>1</v>
      </c>
      <c r="D93" s="21">
        <f t="shared" si="6"/>
        <v>45</v>
      </c>
      <c r="E93" s="24"/>
      <c r="F93" s="22" t="e">
        <f t="shared" si="5"/>
        <v>#N/A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683A28-9EC7-41EE-BDE7-BA64D6441E75}">
  <dimension ref="A1:H93"/>
  <sheetViews>
    <sheetView zoomScaleNormal="100" workbookViewId="0"/>
  </sheetViews>
  <sheetFormatPr defaultRowHeight="15"/>
  <cols>
    <col min="1" max="3" width="12.7109375" customWidth="1"/>
    <col min="4" max="4" width="12.7109375" style="11" customWidth="1"/>
    <col min="5" max="5" width="12.7109375" customWidth="1"/>
    <col min="6" max="6" width="12.7109375" style="15" customWidth="1"/>
    <col min="8" max="8" width="4.140625" bestFit="1" customWidth="1"/>
  </cols>
  <sheetData>
    <row r="1" spans="1:8">
      <c r="A1" s="18" t="s">
        <v>12</v>
      </c>
    </row>
    <row r="2" spans="1:8" ht="45">
      <c r="A2" s="8" t="s">
        <v>8</v>
      </c>
      <c r="B2" s="9" t="s">
        <v>19</v>
      </c>
      <c r="C2" s="8" t="s">
        <v>20</v>
      </c>
      <c r="D2" s="8" t="s">
        <v>21</v>
      </c>
      <c r="E2" s="8" t="s">
        <v>9</v>
      </c>
      <c r="F2" s="16" t="s">
        <v>15</v>
      </c>
      <c r="G2" s="8" t="s">
        <v>11</v>
      </c>
      <c r="H2">
        <v>365</v>
      </c>
    </row>
    <row r="3" spans="1:8">
      <c r="A3" s="19" t="e">
        <f>NA()</f>
        <v>#N/A</v>
      </c>
      <c r="B3" s="20">
        <v>2</v>
      </c>
      <c r="C3" s="21">
        <v>7.5</v>
      </c>
      <c r="D3" s="21">
        <f>DEGREES(ATAN(1/C3))</f>
        <v>7.594643368591445</v>
      </c>
      <c r="E3" s="19"/>
      <c r="F3" s="22" t="e">
        <f>IF(E3="",NA(),E3/$H$2)</f>
        <v>#N/A</v>
      </c>
    </row>
    <row r="4" spans="1:8">
      <c r="A4" s="19" t="e">
        <f>NA()</f>
        <v>#N/A</v>
      </c>
      <c r="B4" s="20">
        <v>2</v>
      </c>
      <c r="C4" s="21">
        <v>7</v>
      </c>
      <c r="D4" s="21">
        <f t="shared" ref="D4:D17" si="0">DEGREES(ATAN(1/C4))</f>
        <v>8.1301023541559783</v>
      </c>
      <c r="E4" s="19"/>
      <c r="F4" s="22" t="e">
        <f t="shared" ref="F4:F35" si="1">IF(E4=0,NA(),E4/$H$2)</f>
        <v>#N/A</v>
      </c>
    </row>
    <row r="5" spans="1:8">
      <c r="A5" s="19" t="e">
        <f>NA()</f>
        <v>#N/A</v>
      </c>
      <c r="B5" s="20">
        <v>2</v>
      </c>
      <c r="C5" s="21">
        <v>6.5</v>
      </c>
      <c r="D5" s="21">
        <f t="shared" si="0"/>
        <v>8.7461622625552096</v>
      </c>
      <c r="E5" s="19"/>
      <c r="F5" s="22" t="e">
        <f t="shared" si="1"/>
        <v>#N/A</v>
      </c>
    </row>
    <row r="6" spans="1:8">
      <c r="A6" s="19" t="e">
        <f>NA()</f>
        <v>#N/A</v>
      </c>
      <c r="B6" s="20">
        <v>2</v>
      </c>
      <c r="C6" s="21">
        <v>6</v>
      </c>
      <c r="D6" s="21">
        <f t="shared" si="0"/>
        <v>9.4623222080256166</v>
      </c>
      <c r="E6" s="19"/>
      <c r="F6" s="22" t="e">
        <f t="shared" si="1"/>
        <v>#N/A</v>
      </c>
    </row>
    <row r="7" spans="1:8">
      <c r="A7" s="19" t="e">
        <f>NA()</f>
        <v>#N/A</v>
      </c>
      <c r="B7" s="20">
        <v>2</v>
      </c>
      <c r="C7" s="21">
        <v>5.5</v>
      </c>
      <c r="D7" s="21">
        <f t="shared" si="0"/>
        <v>10.304846468766033</v>
      </c>
      <c r="E7" s="19"/>
      <c r="F7" s="22" t="e">
        <f t="shared" si="1"/>
        <v>#N/A</v>
      </c>
    </row>
    <row r="8" spans="1:8">
      <c r="A8" s="19" t="e">
        <f>NA()</f>
        <v>#N/A</v>
      </c>
      <c r="B8" s="20">
        <v>2</v>
      </c>
      <c r="C8" s="21">
        <v>5</v>
      </c>
      <c r="D8" s="21">
        <f t="shared" si="0"/>
        <v>11.309932474020215</v>
      </c>
      <c r="E8" s="19"/>
      <c r="F8" s="22" t="e">
        <f t="shared" si="1"/>
        <v>#N/A</v>
      </c>
    </row>
    <row r="9" spans="1:8">
      <c r="A9" s="19" t="e">
        <f>NA()</f>
        <v>#N/A</v>
      </c>
      <c r="B9" s="20">
        <v>2</v>
      </c>
      <c r="C9" s="21">
        <v>4.5</v>
      </c>
      <c r="D9" s="21">
        <f t="shared" si="0"/>
        <v>12.528807709151511</v>
      </c>
      <c r="E9" s="19"/>
      <c r="F9" s="22" t="e">
        <f t="shared" si="1"/>
        <v>#N/A</v>
      </c>
    </row>
    <row r="10" spans="1:8">
      <c r="A10" s="19" t="e">
        <f>NA()</f>
        <v>#N/A</v>
      </c>
      <c r="B10" s="20">
        <v>2</v>
      </c>
      <c r="C10" s="21">
        <v>4</v>
      </c>
      <c r="D10" s="21">
        <f t="shared" si="0"/>
        <v>14.036243467926479</v>
      </c>
      <c r="E10" s="19"/>
      <c r="F10" s="22" t="e">
        <f t="shared" si="1"/>
        <v>#N/A</v>
      </c>
    </row>
    <row r="11" spans="1:8">
      <c r="A11" s="19" t="e">
        <f>NA()</f>
        <v>#N/A</v>
      </c>
      <c r="B11" s="20">
        <v>2</v>
      </c>
      <c r="C11" s="21">
        <v>3.5</v>
      </c>
      <c r="D11" s="21">
        <f t="shared" si="0"/>
        <v>15.945395900922854</v>
      </c>
      <c r="E11" s="19">
        <v>2</v>
      </c>
      <c r="F11" s="22">
        <f t="shared" si="1"/>
        <v>5.4794520547945206E-3</v>
      </c>
    </row>
    <row r="12" spans="1:8">
      <c r="A12" s="19" t="e">
        <f>NA()</f>
        <v>#N/A</v>
      </c>
      <c r="B12" s="20">
        <v>2</v>
      </c>
      <c r="C12" s="21">
        <v>3</v>
      </c>
      <c r="D12" s="21">
        <f t="shared" si="0"/>
        <v>18.43494882292201</v>
      </c>
      <c r="E12" s="19">
        <v>2</v>
      </c>
      <c r="F12" s="22">
        <f t="shared" si="1"/>
        <v>5.4794520547945206E-3</v>
      </c>
    </row>
    <row r="13" spans="1:8">
      <c r="A13" s="19" t="e">
        <f>NA()</f>
        <v>#N/A</v>
      </c>
      <c r="B13" s="20">
        <v>2</v>
      </c>
      <c r="C13" s="21">
        <v>2.5</v>
      </c>
      <c r="D13" s="21">
        <f t="shared" si="0"/>
        <v>21.801409486351812</v>
      </c>
      <c r="E13" s="19"/>
      <c r="F13" s="22" t="e">
        <f t="shared" si="1"/>
        <v>#N/A</v>
      </c>
    </row>
    <row r="14" spans="1:8">
      <c r="A14" s="19" t="e">
        <f>NA()</f>
        <v>#N/A</v>
      </c>
      <c r="B14" s="20">
        <v>2</v>
      </c>
      <c r="C14" s="21">
        <v>2</v>
      </c>
      <c r="D14" s="21">
        <f t="shared" si="0"/>
        <v>26.56505117707799</v>
      </c>
      <c r="E14" s="19">
        <v>5</v>
      </c>
      <c r="F14" s="22">
        <f t="shared" si="1"/>
        <v>1.3698630136986301E-2</v>
      </c>
    </row>
    <row r="15" spans="1:8">
      <c r="A15" s="19" t="e">
        <f>NA()</f>
        <v>#N/A</v>
      </c>
      <c r="B15" s="20">
        <v>2</v>
      </c>
      <c r="C15" s="21">
        <v>1.5</v>
      </c>
      <c r="D15" s="21">
        <f t="shared" si="0"/>
        <v>33.690067525979785</v>
      </c>
      <c r="E15" s="19">
        <v>1</v>
      </c>
      <c r="F15" s="22">
        <f t="shared" si="1"/>
        <v>2.7397260273972603E-3</v>
      </c>
    </row>
    <row r="16" spans="1:8">
      <c r="A16" s="19" t="e">
        <f>NA()</f>
        <v>#N/A</v>
      </c>
      <c r="B16" s="20">
        <v>2</v>
      </c>
      <c r="C16" s="21">
        <v>1</v>
      </c>
      <c r="D16" s="21">
        <f t="shared" si="0"/>
        <v>45</v>
      </c>
      <c r="E16" s="19"/>
      <c r="F16" s="22" t="e">
        <f t="shared" si="1"/>
        <v>#N/A</v>
      </c>
    </row>
    <row r="17" spans="1:6">
      <c r="A17" s="19" t="e">
        <f>NA()</f>
        <v>#N/A</v>
      </c>
      <c r="B17" s="20">
        <v>2</v>
      </c>
      <c r="C17" s="21">
        <v>0.5</v>
      </c>
      <c r="D17" s="21">
        <f t="shared" si="0"/>
        <v>63.43494882292201</v>
      </c>
      <c r="E17" s="19"/>
      <c r="F17" s="22" t="e">
        <f t="shared" si="1"/>
        <v>#N/A</v>
      </c>
    </row>
    <row r="18" spans="1:6">
      <c r="A18" s="23">
        <v>1</v>
      </c>
      <c r="B18" s="23">
        <v>4</v>
      </c>
      <c r="C18" s="21">
        <v>7.5</v>
      </c>
      <c r="D18" s="21">
        <f t="shared" ref="D18:D49" si="2">DEGREES(ATAN(1/C18))</f>
        <v>7.594643368591445</v>
      </c>
      <c r="E18" s="24"/>
      <c r="F18" s="22" t="e">
        <f t="shared" si="1"/>
        <v>#N/A</v>
      </c>
    </row>
    <row r="19" spans="1:6">
      <c r="A19" s="23">
        <v>2</v>
      </c>
      <c r="B19" s="23">
        <v>4</v>
      </c>
      <c r="C19" s="21">
        <v>7</v>
      </c>
      <c r="D19" s="21">
        <f t="shared" si="2"/>
        <v>8.1301023541559783</v>
      </c>
      <c r="E19" s="24"/>
      <c r="F19" s="22" t="e">
        <f t="shared" si="1"/>
        <v>#N/A</v>
      </c>
    </row>
    <row r="20" spans="1:6">
      <c r="A20" s="23">
        <v>3</v>
      </c>
      <c r="B20" s="23">
        <v>4</v>
      </c>
      <c r="C20" s="21">
        <v>6.5</v>
      </c>
      <c r="D20" s="21">
        <f t="shared" si="2"/>
        <v>8.7461622625552096</v>
      </c>
      <c r="E20" s="24">
        <v>2</v>
      </c>
      <c r="F20" s="22">
        <f t="shared" si="1"/>
        <v>5.4794520547945206E-3</v>
      </c>
    </row>
    <row r="21" spans="1:6">
      <c r="A21" s="23">
        <v>4</v>
      </c>
      <c r="B21" s="23">
        <v>4</v>
      </c>
      <c r="C21" s="21">
        <v>6</v>
      </c>
      <c r="D21" s="21">
        <f t="shared" si="2"/>
        <v>9.4623222080256166</v>
      </c>
      <c r="E21" s="24">
        <v>1</v>
      </c>
      <c r="F21" s="22">
        <f t="shared" si="1"/>
        <v>2.7397260273972603E-3</v>
      </c>
    </row>
    <row r="22" spans="1:6">
      <c r="A22" s="23">
        <v>5</v>
      </c>
      <c r="B22" s="23">
        <v>4</v>
      </c>
      <c r="C22" s="21">
        <v>5.5</v>
      </c>
      <c r="D22" s="21">
        <f t="shared" si="2"/>
        <v>10.304846468766033</v>
      </c>
      <c r="E22" s="24">
        <v>1</v>
      </c>
      <c r="F22" s="22">
        <f t="shared" si="1"/>
        <v>2.7397260273972603E-3</v>
      </c>
    </row>
    <row r="23" spans="1:6">
      <c r="A23" s="23">
        <v>6</v>
      </c>
      <c r="B23" s="23">
        <v>4</v>
      </c>
      <c r="C23" s="21">
        <v>5</v>
      </c>
      <c r="D23" s="21">
        <f t="shared" si="2"/>
        <v>11.309932474020215</v>
      </c>
      <c r="E23" s="24"/>
      <c r="F23" s="22" t="e">
        <f t="shared" si="1"/>
        <v>#N/A</v>
      </c>
    </row>
    <row r="24" spans="1:6">
      <c r="A24" s="23">
        <v>7</v>
      </c>
      <c r="B24" s="23">
        <v>4</v>
      </c>
      <c r="C24" s="21">
        <v>4.5</v>
      </c>
      <c r="D24" s="21">
        <f t="shared" si="2"/>
        <v>12.528807709151511</v>
      </c>
      <c r="E24" s="24">
        <v>2</v>
      </c>
      <c r="F24" s="22">
        <f t="shared" si="1"/>
        <v>5.4794520547945206E-3</v>
      </c>
    </row>
    <row r="25" spans="1:6">
      <c r="A25" s="23">
        <v>8</v>
      </c>
      <c r="B25" s="23">
        <v>4</v>
      </c>
      <c r="C25" s="21">
        <v>4</v>
      </c>
      <c r="D25" s="21">
        <f t="shared" si="2"/>
        <v>14.036243467926479</v>
      </c>
      <c r="E25" s="24">
        <v>10</v>
      </c>
      <c r="F25" s="22">
        <f t="shared" si="1"/>
        <v>2.7397260273972601E-2</v>
      </c>
    </row>
    <row r="26" spans="1:6">
      <c r="A26" s="23">
        <v>9</v>
      </c>
      <c r="B26" s="23">
        <v>4</v>
      </c>
      <c r="C26" s="21">
        <v>3.5</v>
      </c>
      <c r="D26" s="21">
        <f t="shared" si="2"/>
        <v>15.945395900922854</v>
      </c>
      <c r="E26" s="24">
        <v>16</v>
      </c>
      <c r="F26" s="22">
        <f t="shared" si="1"/>
        <v>4.3835616438356165E-2</v>
      </c>
    </row>
    <row r="27" spans="1:6">
      <c r="A27" s="23">
        <v>10</v>
      </c>
      <c r="B27" s="23">
        <v>4</v>
      </c>
      <c r="C27" s="21">
        <v>3</v>
      </c>
      <c r="D27" s="21">
        <f t="shared" si="2"/>
        <v>18.43494882292201</v>
      </c>
      <c r="E27" s="24">
        <v>23</v>
      </c>
      <c r="F27" s="22">
        <f t="shared" si="1"/>
        <v>6.3013698630136991E-2</v>
      </c>
    </row>
    <row r="28" spans="1:6">
      <c r="A28" s="23">
        <v>11</v>
      </c>
      <c r="B28" s="23">
        <v>4</v>
      </c>
      <c r="C28" s="21">
        <v>2.5</v>
      </c>
      <c r="D28" s="21">
        <f t="shared" si="2"/>
        <v>21.801409486351812</v>
      </c>
      <c r="E28" s="24">
        <v>34</v>
      </c>
      <c r="F28" s="22">
        <f t="shared" si="1"/>
        <v>9.3150684931506855E-2</v>
      </c>
    </row>
    <row r="29" spans="1:6">
      <c r="A29" s="23">
        <v>12</v>
      </c>
      <c r="B29" s="23">
        <v>4</v>
      </c>
      <c r="C29" s="21">
        <v>2</v>
      </c>
      <c r="D29" s="21">
        <f t="shared" si="2"/>
        <v>26.56505117707799</v>
      </c>
      <c r="E29" s="24">
        <v>37</v>
      </c>
      <c r="F29" s="22">
        <f t="shared" si="1"/>
        <v>0.10136986301369863</v>
      </c>
    </row>
    <row r="30" spans="1:6">
      <c r="A30" s="23">
        <v>13</v>
      </c>
      <c r="B30" s="23">
        <v>4</v>
      </c>
      <c r="C30" s="21">
        <v>1.5</v>
      </c>
      <c r="D30" s="21">
        <f t="shared" si="2"/>
        <v>33.690067525979785</v>
      </c>
      <c r="E30" s="24">
        <v>16</v>
      </c>
      <c r="F30" s="22">
        <f t="shared" si="1"/>
        <v>4.3835616438356165E-2</v>
      </c>
    </row>
    <row r="31" spans="1:6">
      <c r="A31" s="23">
        <v>14</v>
      </c>
      <c r="B31" s="23">
        <v>4</v>
      </c>
      <c r="C31" s="21">
        <v>1</v>
      </c>
      <c r="D31" s="21">
        <f t="shared" si="2"/>
        <v>45</v>
      </c>
      <c r="E31" s="24">
        <v>4</v>
      </c>
      <c r="F31" s="22">
        <f t="shared" si="1"/>
        <v>1.0958904109589041E-2</v>
      </c>
    </row>
    <row r="32" spans="1:6">
      <c r="A32" s="23">
        <v>15</v>
      </c>
      <c r="B32" s="23">
        <v>4</v>
      </c>
      <c r="C32" s="21">
        <v>0.5</v>
      </c>
      <c r="D32" s="21">
        <f t="shared" si="2"/>
        <v>63.43494882292201</v>
      </c>
      <c r="E32" s="24"/>
      <c r="F32" s="22" t="e">
        <f t="shared" si="1"/>
        <v>#N/A</v>
      </c>
    </row>
    <row r="33" spans="1:6">
      <c r="A33" s="23">
        <v>16</v>
      </c>
      <c r="B33" s="23">
        <v>6</v>
      </c>
      <c r="C33" s="21">
        <v>7</v>
      </c>
      <c r="D33" s="21">
        <f t="shared" si="2"/>
        <v>8.1301023541559783</v>
      </c>
      <c r="E33" s="24"/>
      <c r="F33" s="22" t="e">
        <f t="shared" si="1"/>
        <v>#N/A</v>
      </c>
    </row>
    <row r="34" spans="1:6">
      <c r="A34" s="23">
        <v>17</v>
      </c>
      <c r="B34" s="23">
        <v>6</v>
      </c>
      <c r="C34" s="21">
        <v>6.5</v>
      </c>
      <c r="D34" s="21">
        <f t="shared" si="2"/>
        <v>8.7461622625552096</v>
      </c>
      <c r="E34" s="24"/>
      <c r="F34" s="22" t="e">
        <f t="shared" si="1"/>
        <v>#N/A</v>
      </c>
    </row>
    <row r="35" spans="1:6">
      <c r="A35" s="23">
        <v>18</v>
      </c>
      <c r="B35" s="23">
        <v>6</v>
      </c>
      <c r="C35" s="21">
        <v>6</v>
      </c>
      <c r="D35" s="21">
        <f t="shared" si="2"/>
        <v>9.4623222080256166</v>
      </c>
      <c r="E35" s="24"/>
      <c r="F35" s="22" t="e">
        <f t="shared" si="1"/>
        <v>#N/A</v>
      </c>
    </row>
    <row r="36" spans="1:6">
      <c r="A36" s="23">
        <v>19</v>
      </c>
      <c r="B36" s="23">
        <v>6</v>
      </c>
      <c r="C36" s="21">
        <v>5.5</v>
      </c>
      <c r="D36" s="21">
        <f t="shared" si="2"/>
        <v>10.304846468766033</v>
      </c>
      <c r="E36" s="24">
        <v>1</v>
      </c>
      <c r="F36" s="22">
        <f t="shared" ref="F36:F67" si="3">IF(E36=0,NA(),E36/$H$2)</f>
        <v>2.7397260273972603E-3</v>
      </c>
    </row>
    <row r="37" spans="1:6">
      <c r="A37" s="23">
        <v>20</v>
      </c>
      <c r="B37" s="23">
        <v>6</v>
      </c>
      <c r="C37" s="21">
        <v>5</v>
      </c>
      <c r="D37" s="21">
        <f t="shared" si="2"/>
        <v>11.309932474020215</v>
      </c>
      <c r="E37" s="24">
        <v>1</v>
      </c>
      <c r="F37" s="22">
        <f t="shared" si="3"/>
        <v>2.7397260273972603E-3</v>
      </c>
    </row>
    <row r="38" spans="1:6">
      <c r="A38" s="23">
        <v>21</v>
      </c>
      <c r="B38" s="23">
        <v>6</v>
      </c>
      <c r="C38" s="21">
        <v>4.5</v>
      </c>
      <c r="D38" s="21">
        <f t="shared" si="2"/>
        <v>12.528807709151511</v>
      </c>
      <c r="E38" s="24"/>
      <c r="F38" s="22" t="e">
        <f t="shared" si="3"/>
        <v>#N/A</v>
      </c>
    </row>
    <row r="39" spans="1:6">
      <c r="A39" s="23">
        <v>22</v>
      </c>
      <c r="B39" s="23">
        <v>6</v>
      </c>
      <c r="C39" s="21">
        <v>4</v>
      </c>
      <c r="D39" s="21">
        <f t="shared" si="2"/>
        <v>14.036243467926479</v>
      </c>
      <c r="E39" s="24">
        <v>2</v>
      </c>
      <c r="F39" s="22">
        <f t="shared" si="3"/>
        <v>5.4794520547945206E-3</v>
      </c>
    </row>
    <row r="40" spans="1:6">
      <c r="A40" s="23">
        <v>23</v>
      </c>
      <c r="B40" s="23">
        <v>6</v>
      </c>
      <c r="C40" s="21">
        <v>3.5</v>
      </c>
      <c r="D40" s="21">
        <f t="shared" si="2"/>
        <v>15.945395900922854</v>
      </c>
      <c r="E40" s="24">
        <v>3</v>
      </c>
      <c r="F40" s="22">
        <f t="shared" si="3"/>
        <v>8.21917808219178E-3</v>
      </c>
    </row>
    <row r="41" spans="1:6">
      <c r="A41" s="23">
        <v>24</v>
      </c>
      <c r="B41" s="23">
        <v>6</v>
      </c>
      <c r="C41" s="21">
        <v>3</v>
      </c>
      <c r="D41" s="21">
        <f t="shared" si="2"/>
        <v>18.43494882292201</v>
      </c>
      <c r="E41" s="24">
        <v>24</v>
      </c>
      <c r="F41" s="22">
        <f t="shared" si="3"/>
        <v>6.575342465753424E-2</v>
      </c>
    </row>
    <row r="42" spans="1:6">
      <c r="A42" s="23">
        <v>25</v>
      </c>
      <c r="B42" s="23">
        <v>6</v>
      </c>
      <c r="C42" s="21">
        <v>2.5</v>
      </c>
      <c r="D42" s="21">
        <f t="shared" si="2"/>
        <v>21.801409486351812</v>
      </c>
      <c r="E42" s="24">
        <v>28</v>
      </c>
      <c r="F42" s="22">
        <f t="shared" si="3"/>
        <v>7.6712328767123292E-2</v>
      </c>
    </row>
    <row r="43" spans="1:6">
      <c r="A43" s="23">
        <v>26</v>
      </c>
      <c r="B43" s="23">
        <v>6</v>
      </c>
      <c r="C43" s="21">
        <v>2</v>
      </c>
      <c r="D43" s="21">
        <f t="shared" si="2"/>
        <v>26.56505117707799</v>
      </c>
      <c r="E43" s="24">
        <v>21</v>
      </c>
      <c r="F43" s="22">
        <f t="shared" si="3"/>
        <v>5.7534246575342465E-2</v>
      </c>
    </row>
    <row r="44" spans="1:6">
      <c r="A44" s="23">
        <v>27</v>
      </c>
      <c r="B44" s="23">
        <v>6</v>
      </c>
      <c r="C44" s="21">
        <v>1.5</v>
      </c>
      <c r="D44" s="21">
        <f t="shared" si="2"/>
        <v>33.690067525979785</v>
      </c>
      <c r="E44" s="24">
        <v>15</v>
      </c>
      <c r="F44" s="22">
        <f t="shared" si="3"/>
        <v>4.1095890410958902E-2</v>
      </c>
    </row>
    <row r="45" spans="1:6">
      <c r="A45" s="23">
        <v>28</v>
      </c>
      <c r="B45" s="23">
        <v>6</v>
      </c>
      <c r="C45" s="21">
        <v>1</v>
      </c>
      <c r="D45" s="21">
        <f t="shared" si="2"/>
        <v>45</v>
      </c>
      <c r="E45" s="24">
        <v>4</v>
      </c>
      <c r="F45" s="22">
        <f t="shared" si="3"/>
        <v>1.0958904109589041E-2</v>
      </c>
    </row>
    <row r="46" spans="1:6">
      <c r="A46" s="23">
        <v>29</v>
      </c>
      <c r="B46" s="23">
        <v>6</v>
      </c>
      <c r="C46" s="21">
        <v>0.5</v>
      </c>
      <c r="D46" s="21">
        <f t="shared" si="2"/>
        <v>63.43494882292201</v>
      </c>
      <c r="E46" s="24">
        <v>4</v>
      </c>
      <c r="F46" s="22">
        <f t="shared" si="3"/>
        <v>1.0958904109589041E-2</v>
      </c>
    </row>
    <row r="47" spans="1:6">
      <c r="A47" s="23">
        <v>30</v>
      </c>
      <c r="B47" s="23">
        <v>8</v>
      </c>
      <c r="C47" s="21">
        <v>6</v>
      </c>
      <c r="D47" s="21">
        <f t="shared" si="2"/>
        <v>9.4623222080256166</v>
      </c>
      <c r="E47" s="24"/>
      <c r="F47" s="22" t="e">
        <f t="shared" si="3"/>
        <v>#N/A</v>
      </c>
    </row>
    <row r="48" spans="1:6">
      <c r="A48" s="23">
        <v>31</v>
      </c>
      <c r="B48" s="23">
        <v>8</v>
      </c>
      <c r="C48" s="21">
        <v>5.5</v>
      </c>
      <c r="D48" s="21">
        <f t="shared" si="2"/>
        <v>10.304846468766033</v>
      </c>
      <c r="E48" s="24">
        <v>2</v>
      </c>
      <c r="F48" s="22">
        <f t="shared" si="3"/>
        <v>5.4794520547945206E-3</v>
      </c>
    </row>
    <row r="49" spans="1:6">
      <c r="A49" s="23">
        <v>32</v>
      </c>
      <c r="B49" s="23">
        <v>8</v>
      </c>
      <c r="C49" s="21">
        <v>5</v>
      </c>
      <c r="D49" s="21">
        <f t="shared" si="2"/>
        <v>11.309932474020215</v>
      </c>
      <c r="E49" s="24">
        <v>1</v>
      </c>
      <c r="F49" s="22">
        <f t="shared" si="3"/>
        <v>2.7397260273972603E-3</v>
      </c>
    </row>
    <row r="50" spans="1:6">
      <c r="A50" s="23">
        <v>33</v>
      </c>
      <c r="B50" s="23">
        <v>8</v>
      </c>
      <c r="C50" s="21">
        <v>4.5</v>
      </c>
      <c r="D50" s="21">
        <f t="shared" ref="D50:D81" si="4">DEGREES(ATAN(1/C50))</f>
        <v>12.528807709151511</v>
      </c>
      <c r="E50" s="24">
        <v>1</v>
      </c>
      <c r="F50" s="22">
        <f t="shared" si="3"/>
        <v>2.7397260273972603E-3</v>
      </c>
    </row>
    <row r="51" spans="1:6">
      <c r="A51" s="23">
        <v>34</v>
      </c>
      <c r="B51" s="23">
        <v>8</v>
      </c>
      <c r="C51" s="21">
        <v>4</v>
      </c>
      <c r="D51" s="21">
        <f t="shared" si="4"/>
        <v>14.036243467926479</v>
      </c>
      <c r="E51" s="24"/>
      <c r="F51" s="22" t="e">
        <f t="shared" si="3"/>
        <v>#N/A</v>
      </c>
    </row>
    <row r="52" spans="1:6">
      <c r="A52" s="23">
        <v>35</v>
      </c>
      <c r="B52" s="23">
        <v>8</v>
      </c>
      <c r="C52" s="21">
        <v>3.5</v>
      </c>
      <c r="D52" s="21">
        <f t="shared" si="4"/>
        <v>15.945395900922854</v>
      </c>
      <c r="E52" s="24">
        <v>4</v>
      </c>
      <c r="F52" s="22">
        <f t="shared" si="3"/>
        <v>1.0958904109589041E-2</v>
      </c>
    </row>
    <row r="53" spans="1:6">
      <c r="A53" s="23">
        <v>36</v>
      </c>
      <c r="B53" s="23">
        <v>8</v>
      </c>
      <c r="C53" s="21">
        <v>3</v>
      </c>
      <c r="D53" s="21">
        <f t="shared" si="4"/>
        <v>18.43494882292201</v>
      </c>
      <c r="E53" s="24">
        <v>16</v>
      </c>
      <c r="F53" s="22">
        <f t="shared" si="3"/>
        <v>4.3835616438356165E-2</v>
      </c>
    </row>
    <row r="54" spans="1:6">
      <c r="A54" s="23">
        <v>37</v>
      </c>
      <c r="B54" s="23">
        <v>8</v>
      </c>
      <c r="C54" s="21">
        <v>2.5</v>
      </c>
      <c r="D54" s="21">
        <f t="shared" si="4"/>
        <v>21.801409486351812</v>
      </c>
      <c r="E54" s="24">
        <v>16</v>
      </c>
      <c r="F54" s="22">
        <f t="shared" si="3"/>
        <v>4.3835616438356165E-2</v>
      </c>
    </row>
    <row r="55" spans="1:6">
      <c r="A55" s="23">
        <v>38</v>
      </c>
      <c r="B55" s="23">
        <v>8</v>
      </c>
      <c r="C55" s="21">
        <v>2</v>
      </c>
      <c r="D55" s="21">
        <f t="shared" si="4"/>
        <v>26.56505117707799</v>
      </c>
      <c r="E55" s="24">
        <v>10</v>
      </c>
      <c r="F55" s="22">
        <f t="shared" si="3"/>
        <v>2.7397260273972601E-2</v>
      </c>
    </row>
    <row r="56" spans="1:6">
      <c r="A56" s="23">
        <v>39</v>
      </c>
      <c r="B56" s="23">
        <v>8</v>
      </c>
      <c r="C56" s="21">
        <v>1.5</v>
      </c>
      <c r="D56" s="21">
        <f t="shared" si="4"/>
        <v>33.690067525979785</v>
      </c>
      <c r="E56" s="24">
        <v>2</v>
      </c>
      <c r="F56" s="22">
        <f t="shared" si="3"/>
        <v>5.4794520547945206E-3</v>
      </c>
    </row>
    <row r="57" spans="1:6">
      <c r="A57" s="23">
        <v>40</v>
      </c>
      <c r="B57" s="23">
        <v>8</v>
      </c>
      <c r="C57" s="21">
        <v>1</v>
      </c>
      <c r="D57" s="21">
        <f t="shared" si="4"/>
        <v>45</v>
      </c>
      <c r="E57" s="24">
        <v>1</v>
      </c>
      <c r="F57" s="22">
        <f t="shared" si="3"/>
        <v>2.7397260273972603E-3</v>
      </c>
    </row>
    <row r="58" spans="1:6">
      <c r="A58" s="23">
        <v>41</v>
      </c>
      <c r="B58" s="23">
        <v>10</v>
      </c>
      <c r="C58" s="21">
        <v>5</v>
      </c>
      <c r="D58" s="21">
        <f t="shared" si="4"/>
        <v>11.309932474020215</v>
      </c>
      <c r="E58" s="24"/>
      <c r="F58" s="22" t="e">
        <f t="shared" si="3"/>
        <v>#N/A</v>
      </c>
    </row>
    <row r="59" spans="1:6">
      <c r="A59" s="23">
        <v>42</v>
      </c>
      <c r="B59" s="23">
        <v>10</v>
      </c>
      <c r="C59" s="21">
        <v>4.5</v>
      </c>
      <c r="D59" s="21">
        <f t="shared" si="4"/>
        <v>12.528807709151511</v>
      </c>
      <c r="E59" s="24">
        <v>1</v>
      </c>
      <c r="F59" s="22">
        <f t="shared" si="3"/>
        <v>2.7397260273972603E-3</v>
      </c>
    </row>
    <row r="60" spans="1:6">
      <c r="A60" s="23">
        <v>43</v>
      </c>
      <c r="B60" s="23">
        <v>10</v>
      </c>
      <c r="C60" s="21">
        <v>4</v>
      </c>
      <c r="D60" s="21">
        <f t="shared" si="4"/>
        <v>14.036243467926479</v>
      </c>
      <c r="E60" s="24">
        <v>2</v>
      </c>
      <c r="F60" s="22">
        <f t="shared" si="3"/>
        <v>5.4794520547945206E-3</v>
      </c>
    </row>
    <row r="61" spans="1:6">
      <c r="A61" s="23">
        <v>44</v>
      </c>
      <c r="B61" s="23">
        <v>10</v>
      </c>
      <c r="C61" s="21">
        <v>3.5</v>
      </c>
      <c r="D61" s="21">
        <f t="shared" si="4"/>
        <v>15.945395900922854</v>
      </c>
      <c r="E61" s="24">
        <v>2</v>
      </c>
      <c r="F61" s="22">
        <f t="shared" si="3"/>
        <v>5.4794520547945206E-3</v>
      </c>
    </row>
    <row r="62" spans="1:6">
      <c r="A62" s="23">
        <v>45</v>
      </c>
      <c r="B62" s="23">
        <v>10</v>
      </c>
      <c r="C62" s="21">
        <v>3</v>
      </c>
      <c r="D62" s="21">
        <f t="shared" si="4"/>
        <v>18.43494882292201</v>
      </c>
      <c r="E62" s="24">
        <v>5</v>
      </c>
      <c r="F62" s="22">
        <f t="shared" si="3"/>
        <v>1.3698630136986301E-2</v>
      </c>
    </row>
    <row r="63" spans="1:6">
      <c r="A63" s="23">
        <v>46</v>
      </c>
      <c r="B63" s="23">
        <v>10</v>
      </c>
      <c r="C63" s="21">
        <v>2.5</v>
      </c>
      <c r="D63" s="21">
        <f t="shared" si="4"/>
        <v>21.801409486351812</v>
      </c>
      <c r="E63" s="24">
        <v>3</v>
      </c>
      <c r="F63" s="22">
        <f t="shared" si="3"/>
        <v>8.21917808219178E-3</v>
      </c>
    </row>
    <row r="64" spans="1:6">
      <c r="A64" s="23">
        <v>47</v>
      </c>
      <c r="B64" s="23">
        <v>10</v>
      </c>
      <c r="C64" s="21">
        <v>2</v>
      </c>
      <c r="D64" s="21">
        <f t="shared" si="4"/>
        <v>26.56505117707799</v>
      </c>
      <c r="E64" s="24"/>
      <c r="F64" s="22" t="e">
        <f t="shared" si="3"/>
        <v>#N/A</v>
      </c>
    </row>
    <row r="65" spans="1:6">
      <c r="A65" s="23">
        <v>48</v>
      </c>
      <c r="B65" s="23">
        <v>10</v>
      </c>
      <c r="C65" s="21">
        <v>1.5</v>
      </c>
      <c r="D65" s="21">
        <f t="shared" si="4"/>
        <v>33.690067525979785</v>
      </c>
      <c r="E65" s="24"/>
      <c r="F65" s="22" t="e">
        <f t="shared" si="3"/>
        <v>#N/A</v>
      </c>
    </row>
    <row r="66" spans="1:6">
      <c r="A66" s="23">
        <v>49</v>
      </c>
      <c r="B66" s="23">
        <v>10</v>
      </c>
      <c r="C66" s="21">
        <v>1</v>
      </c>
      <c r="D66" s="21">
        <f t="shared" si="4"/>
        <v>45</v>
      </c>
      <c r="E66" s="24">
        <v>1</v>
      </c>
      <c r="F66" s="22">
        <f t="shared" si="3"/>
        <v>2.7397260273972603E-3</v>
      </c>
    </row>
    <row r="67" spans="1:6">
      <c r="A67" s="23">
        <v>50</v>
      </c>
      <c r="B67" s="23">
        <v>12</v>
      </c>
      <c r="C67" s="21">
        <v>4</v>
      </c>
      <c r="D67" s="21">
        <f t="shared" si="4"/>
        <v>14.036243467926479</v>
      </c>
      <c r="E67" s="24">
        <v>1</v>
      </c>
      <c r="F67" s="22">
        <f t="shared" si="3"/>
        <v>2.7397260273972603E-3</v>
      </c>
    </row>
    <row r="68" spans="1:6">
      <c r="A68" s="23">
        <v>51</v>
      </c>
      <c r="B68" s="23">
        <v>12</v>
      </c>
      <c r="C68" s="21">
        <v>3.5</v>
      </c>
      <c r="D68" s="21">
        <f t="shared" si="4"/>
        <v>15.945395900922854</v>
      </c>
      <c r="E68" s="24"/>
      <c r="F68" s="22" t="e">
        <f t="shared" ref="F68:F93" si="5">IF(E68=0,NA(),E68/$H$2)</f>
        <v>#N/A</v>
      </c>
    </row>
    <row r="69" spans="1:6">
      <c r="A69" s="23">
        <v>52</v>
      </c>
      <c r="B69" s="23">
        <v>12</v>
      </c>
      <c r="C69" s="21">
        <v>3</v>
      </c>
      <c r="D69" s="21">
        <f t="shared" si="4"/>
        <v>18.43494882292201</v>
      </c>
      <c r="E69" s="24">
        <v>3</v>
      </c>
      <c r="F69" s="22">
        <f t="shared" si="5"/>
        <v>8.21917808219178E-3</v>
      </c>
    </row>
    <row r="70" spans="1:6">
      <c r="A70" s="23">
        <v>53</v>
      </c>
      <c r="B70" s="23">
        <v>12</v>
      </c>
      <c r="C70" s="21">
        <v>2.5</v>
      </c>
      <c r="D70" s="21">
        <f t="shared" si="4"/>
        <v>21.801409486351812</v>
      </c>
      <c r="E70" s="24">
        <v>4</v>
      </c>
      <c r="F70" s="22">
        <f t="shared" si="5"/>
        <v>1.0958904109589041E-2</v>
      </c>
    </row>
    <row r="71" spans="1:6">
      <c r="A71" s="23">
        <v>54</v>
      </c>
      <c r="B71" s="23">
        <v>12</v>
      </c>
      <c r="C71" s="21">
        <v>2</v>
      </c>
      <c r="D71" s="21">
        <f t="shared" si="4"/>
        <v>26.56505117707799</v>
      </c>
      <c r="E71" s="24">
        <v>1</v>
      </c>
      <c r="F71" s="22">
        <f t="shared" si="5"/>
        <v>2.7397260273972603E-3</v>
      </c>
    </row>
    <row r="72" spans="1:6">
      <c r="A72" s="23">
        <v>55</v>
      </c>
      <c r="B72" s="23">
        <v>12</v>
      </c>
      <c r="C72" s="21">
        <v>1.5</v>
      </c>
      <c r="D72" s="21">
        <f t="shared" si="4"/>
        <v>33.690067525979785</v>
      </c>
      <c r="E72" s="24"/>
      <c r="F72" s="22" t="e">
        <f t="shared" si="5"/>
        <v>#N/A</v>
      </c>
    </row>
    <row r="73" spans="1:6">
      <c r="A73" s="23">
        <v>56</v>
      </c>
      <c r="B73" s="23">
        <v>12</v>
      </c>
      <c r="C73" s="21">
        <v>1</v>
      </c>
      <c r="D73" s="21">
        <f t="shared" si="4"/>
        <v>45</v>
      </c>
      <c r="E73" s="24"/>
      <c r="F73" s="22" t="e">
        <f t="shared" si="5"/>
        <v>#N/A</v>
      </c>
    </row>
    <row r="74" spans="1:6">
      <c r="A74" s="23">
        <v>57</v>
      </c>
      <c r="B74" s="23">
        <v>14</v>
      </c>
      <c r="C74" s="21">
        <v>3.5</v>
      </c>
      <c r="D74" s="21">
        <f t="shared" si="4"/>
        <v>15.945395900922854</v>
      </c>
      <c r="E74" s="24">
        <v>1</v>
      </c>
      <c r="F74" s="22">
        <f t="shared" si="5"/>
        <v>2.7397260273972603E-3</v>
      </c>
    </row>
    <row r="75" spans="1:6">
      <c r="A75" s="23">
        <v>58</v>
      </c>
      <c r="B75" s="23">
        <v>14</v>
      </c>
      <c r="C75" s="21">
        <v>3</v>
      </c>
      <c r="D75" s="21">
        <f t="shared" si="4"/>
        <v>18.43494882292201</v>
      </c>
      <c r="E75" s="24">
        <v>6</v>
      </c>
      <c r="F75" s="22">
        <f t="shared" si="5"/>
        <v>1.643835616438356E-2</v>
      </c>
    </row>
    <row r="76" spans="1:6">
      <c r="A76" s="23">
        <v>59</v>
      </c>
      <c r="B76" s="23">
        <v>14</v>
      </c>
      <c r="C76" s="21">
        <v>2.5</v>
      </c>
      <c r="D76" s="21">
        <f t="shared" si="4"/>
        <v>21.801409486351812</v>
      </c>
      <c r="E76" s="24">
        <v>5</v>
      </c>
      <c r="F76" s="22">
        <f t="shared" si="5"/>
        <v>1.3698630136986301E-2</v>
      </c>
    </row>
    <row r="77" spans="1:6">
      <c r="A77" s="23">
        <v>60</v>
      </c>
      <c r="B77" s="23">
        <v>14</v>
      </c>
      <c r="C77" s="21">
        <v>2</v>
      </c>
      <c r="D77" s="21">
        <f t="shared" si="4"/>
        <v>26.56505117707799</v>
      </c>
      <c r="E77" s="24">
        <v>2</v>
      </c>
      <c r="F77" s="22">
        <f t="shared" si="5"/>
        <v>5.4794520547945206E-3</v>
      </c>
    </row>
    <row r="78" spans="1:6">
      <c r="A78" s="23">
        <v>61</v>
      </c>
      <c r="B78" s="23">
        <v>14</v>
      </c>
      <c r="C78" s="21">
        <v>1.5</v>
      </c>
      <c r="D78" s="21">
        <f t="shared" si="4"/>
        <v>33.690067525979785</v>
      </c>
      <c r="E78" s="24"/>
      <c r="F78" s="22" t="e">
        <f t="shared" si="5"/>
        <v>#N/A</v>
      </c>
    </row>
    <row r="79" spans="1:6">
      <c r="A79" s="23">
        <v>62</v>
      </c>
      <c r="B79" s="23">
        <v>14</v>
      </c>
      <c r="C79" s="21">
        <v>1</v>
      </c>
      <c r="D79" s="21">
        <f t="shared" si="4"/>
        <v>45</v>
      </c>
      <c r="E79" s="24"/>
      <c r="F79" s="22" t="e">
        <f t="shared" si="5"/>
        <v>#N/A</v>
      </c>
    </row>
    <row r="80" spans="1:6">
      <c r="A80" s="23">
        <v>63</v>
      </c>
      <c r="B80" s="23">
        <v>16</v>
      </c>
      <c r="C80" s="21">
        <v>3</v>
      </c>
      <c r="D80" s="21">
        <f t="shared" si="4"/>
        <v>18.43494882292201</v>
      </c>
      <c r="E80" s="24"/>
      <c r="F80" s="22" t="e">
        <f t="shared" si="5"/>
        <v>#N/A</v>
      </c>
    </row>
    <row r="81" spans="1:6">
      <c r="A81" s="23">
        <v>64</v>
      </c>
      <c r="B81" s="23">
        <v>16</v>
      </c>
      <c r="C81" s="21">
        <v>2.5</v>
      </c>
      <c r="D81" s="21">
        <f t="shared" si="4"/>
        <v>21.801409486351812</v>
      </c>
      <c r="E81" s="24">
        <v>6</v>
      </c>
      <c r="F81" s="22">
        <f t="shared" si="5"/>
        <v>1.643835616438356E-2</v>
      </c>
    </row>
    <row r="82" spans="1:6">
      <c r="A82" s="23">
        <v>65</v>
      </c>
      <c r="B82" s="23">
        <v>16</v>
      </c>
      <c r="C82" s="21">
        <v>2</v>
      </c>
      <c r="D82" s="21">
        <f t="shared" ref="D82:D93" si="6">DEGREES(ATAN(1/C82))</f>
        <v>26.56505117707799</v>
      </c>
      <c r="E82" s="24">
        <v>1</v>
      </c>
      <c r="F82" s="22">
        <f t="shared" si="5"/>
        <v>2.7397260273972603E-3</v>
      </c>
    </row>
    <row r="83" spans="1:6">
      <c r="A83" s="23">
        <v>66</v>
      </c>
      <c r="B83" s="23">
        <v>16</v>
      </c>
      <c r="C83" s="21">
        <v>1.5</v>
      </c>
      <c r="D83" s="21">
        <f t="shared" si="6"/>
        <v>33.690067525979785</v>
      </c>
      <c r="E83" s="24"/>
      <c r="F83" s="22" t="e">
        <f t="shared" si="5"/>
        <v>#N/A</v>
      </c>
    </row>
    <row r="84" spans="1:6">
      <c r="A84" s="23">
        <v>67</v>
      </c>
      <c r="B84" s="23">
        <v>16</v>
      </c>
      <c r="C84" s="21">
        <v>1</v>
      </c>
      <c r="D84" s="21">
        <f t="shared" si="6"/>
        <v>45</v>
      </c>
      <c r="E84" s="24"/>
      <c r="F84" s="22" t="e">
        <f t="shared" si="5"/>
        <v>#N/A</v>
      </c>
    </row>
    <row r="85" spans="1:6">
      <c r="A85" s="23">
        <v>68</v>
      </c>
      <c r="B85" s="23">
        <v>18</v>
      </c>
      <c r="C85" s="21">
        <v>3</v>
      </c>
      <c r="D85" s="21">
        <f t="shared" si="6"/>
        <v>18.43494882292201</v>
      </c>
      <c r="E85" s="24"/>
      <c r="F85" s="22" t="e">
        <f t="shared" si="5"/>
        <v>#N/A</v>
      </c>
    </row>
    <row r="86" spans="1:6">
      <c r="A86" s="23">
        <v>69</v>
      </c>
      <c r="B86" s="23">
        <v>18</v>
      </c>
      <c r="C86" s="21">
        <v>2.5</v>
      </c>
      <c r="D86" s="21">
        <f t="shared" si="6"/>
        <v>21.801409486351812</v>
      </c>
      <c r="E86" s="24">
        <v>1</v>
      </c>
      <c r="F86" s="22">
        <f t="shared" si="5"/>
        <v>2.7397260273972603E-3</v>
      </c>
    </row>
    <row r="87" spans="1:6">
      <c r="A87" s="23">
        <v>70</v>
      </c>
      <c r="B87" s="23">
        <v>18</v>
      </c>
      <c r="C87" s="21">
        <v>2</v>
      </c>
      <c r="D87" s="21">
        <f t="shared" si="6"/>
        <v>26.56505117707799</v>
      </c>
      <c r="E87" s="24"/>
      <c r="F87" s="22" t="e">
        <f t="shared" si="5"/>
        <v>#N/A</v>
      </c>
    </row>
    <row r="88" spans="1:6">
      <c r="A88" s="23">
        <v>71</v>
      </c>
      <c r="B88" s="23">
        <v>18</v>
      </c>
      <c r="C88" s="21">
        <v>1.5</v>
      </c>
      <c r="D88" s="21">
        <f t="shared" si="6"/>
        <v>33.690067525979785</v>
      </c>
      <c r="E88" s="24"/>
      <c r="F88" s="22" t="e">
        <f t="shared" si="5"/>
        <v>#N/A</v>
      </c>
    </row>
    <row r="89" spans="1:6">
      <c r="A89" s="23">
        <v>72</v>
      </c>
      <c r="B89" s="23">
        <v>18</v>
      </c>
      <c r="C89" s="21">
        <v>1</v>
      </c>
      <c r="D89" s="21">
        <f t="shared" si="6"/>
        <v>45</v>
      </c>
      <c r="E89" s="24"/>
      <c r="F89" s="22" t="e">
        <f t="shared" si="5"/>
        <v>#N/A</v>
      </c>
    </row>
    <row r="90" spans="1:6">
      <c r="A90" s="23">
        <v>73</v>
      </c>
      <c r="B90" s="23">
        <v>20</v>
      </c>
      <c r="C90" s="21">
        <v>2.5</v>
      </c>
      <c r="D90" s="21">
        <f t="shared" si="6"/>
        <v>21.801409486351812</v>
      </c>
      <c r="E90" s="24"/>
      <c r="F90" s="22" t="e">
        <f t="shared" si="5"/>
        <v>#N/A</v>
      </c>
    </row>
    <row r="91" spans="1:6">
      <c r="A91" s="23">
        <v>74</v>
      </c>
      <c r="B91" s="23">
        <v>20</v>
      </c>
      <c r="C91" s="21">
        <v>2</v>
      </c>
      <c r="D91" s="21">
        <f t="shared" si="6"/>
        <v>26.56505117707799</v>
      </c>
      <c r="E91" s="24">
        <v>8</v>
      </c>
      <c r="F91" s="22">
        <f t="shared" si="5"/>
        <v>2.1917808219178082E-2</v>
      </c>
    </row>
    <row r="92" spans="1:6">
      <c r="A92" s="23">
        <v>75</v>
      </c>
      <c r="B92" s="23">
        <v>20</v>
      </c>
      <c r="C92" s="21">
        <v>1.5</v>
      </c>
      <c r="D92" s="21">
        <f t="shared" si="6"/>
        <v>33.690067525979785</v>
      </c>
      <c r="E92" s="24"/>
      <c r="F92" s="22" t="e">
        <f t="shared" si="5"/>
        <v>#N/A</v>
      </c>
    </row>
    <row r="93" spans="1:6">
      <c r="A93" s="23">
        <v>76</v>
      </c>
      <c r="B93" s="23">
        <v>20</v>
      </c>
      <c r="C93" s="21">
        <v>1</v>
      </c>
      <c r="D93" s="21">
        <f t="shared" si="6"/>
        <v>45</v>
      </c>
      <c r="E93" s="24"/>
      <c r="F93" s="22" t="e">
        <f t="shared" si="5"/>
        <v>#N/A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D9D1C8-909F-4FE3-AC6C-9A44558A40A0}">
  <dimension ref="A1:P77"/>
  <sheetViews>
    <sheetView zoomScaleNormal="100" workbookViewId="0"/>
  </sheetViews>
  <sheetFormatPr defaultColWidth="8.7109375" defaultRowHeight="15"/>
  <cols>
    <col min="1" max="3" width="12.7109375" customWidth="1"/>
    <col min="4" max="4" width="12.7109375" style="11" customWidth="1"/>
    <col min="5" max="6" width="11.7109375" customWidth="1"/>
    <col min="7" max="7" width="15.85546875" bestFit="1" customWidth="1"/>
    <col min="8" max="8" width="87.42578125" bestFit="1" customWidth="1"/>
    <col min="9" max="9" width="3.42578125" customWidth="1"/>
    <col min="10" max="17" width="12.85546875" customWidth="1"/>
    <col min="18" max="18" width="5.42578125" customWidth="1"/>
    <col min="19" max="20" width="13.28515625" customWidth="1"/>
  </cols>
  <sheetData>
    <row r="1" spans="1:16" s="10" customFormat="1" ht="35.25" customHeight="1">
      <c r="A1" s="8" t="s">
        <v>8</v>
      </c>
      <c r="B1" s="9" t="s">
        <v>19</v>
      </c>
      <c r="C1" s="8" t="s">
        <v>20</v>
      </c>
      <c r="D1" s="8" t="s">
        <v>21</v>
      </c>
      <c r="E1" s="18" t="s">
        <v>13</v>
      </c>
      <c r="F1" s="18" t="s">
        <v>14</v>
      </c>
      <c r="G1" s="18" t="s">
        <v>16</v>
      </c>
      <c r="H1" s="8"/>
      <c r="I1" s="8"/>
      <c r="J1" s="8"/>
      <c r="K1" s="8"/>
      <c r="L1" s="8"/>
      <c r="M1" s="8"/>
      <c r="N1" s="8"/>
      <c r="O1" s="8"/>
    </row>
    <row r="2" spans="1:16">
      <c r="A2" s="23">
        <v>1</v>
      </c>
      <c r="B2" s="23">
        <v>4</v>
      </c>
      <c r="C2" s="21">
        <v>7.5</v>
      </c>
      <c r="D2" s="21">
        <f t="shared" ref="D2:D33" si="0">DEGREES(ATAN(1/C2))</f>
        <v>7.594643368591445</v>
      </c>
      <c r="E2" s="24"/>
      <c r="F2" s="24"/>
      <c r="G2" s="24">
        <v>1</v>
      </c>
      <c r="H2" s="12"/>
      <c r="I2" s="12"/>
      <c r="J2" s="12"/>
      <c r="K2" s="12"/>
      <c r="L2" s="12"/>
      <c r="M2" s="12"/>
      <c r="N2" s="12"/>
      <c r="O2" s="12"/>
      <c r="P2" s="12"/>
    </row>
    <row r="3" spans="1:16">
      <c r="A3" s="23">
        <v>2</v>
      </c>
      <c r="B3" s="23">
        <v>4</v>
      </c>
      <c r="C3" s="21">
        <v>7</v>
      </c>
      <c r="D3" s="21">
        <f t="shared" si="0"/>
        <v>8.1301023541559783</v>
      </c>
      <c r="E3" s="24"/>
      <c r="F3" s="24"/>
      <c r="G3" s="24">
        <v>1</v>
      </c>
      <c r="H3" s="12"/>
      <c r="I3" s="12"/>
      <c r="J3" s="12"/>
      <c r="K3" s="12"/>
      <c r="L3" s="12"/>
      <c r="M3" s="12"/>
      <c r="N3" s="12"/>
      <c r="O3" s="12"/>
      <c r="P3" s="12"/>
    </row>
    <row r="4" spans="1:16">
      <c r="A4" s="23">
        <v>3</v>
      </c>
      <c r="B4" s="23">
        <v>4</v>
      </c>
      <c r="C4" s="21">
        <v>6.5</v>
      </c>
      <c r="D4" s="21">
        <f t="shared" si="0"/>
        <v>8.7461622625552096</v>
      </c>
      <c r="E4" s="24"/>
      <c r="F4" s="24">
        <v>1</v>
      </c>
      <c r="G4" s="24"/>
      <c r="H4" s="12"/>
      <c r="I4" s="12"/>
      <c r="J4" s="12"/>
      <c r="K4" s="12"/>
      <c r="L4" s="12"/>
      <c r="M4" s="12"/>
      <c r="N4" s="12"/>
      <c r="O4" s="12"/>
      <c r="P4" s="12"/>
    </row>
    <row r="5" spans="1:16">
      <c r="A5" s="23">
        <v>4</v>
      </c>
      <c r="B5" s="23">
        <v>4</v>
      </c>
      <c r="C5" s="21">
        <v>6</v>
      </c>
      <c r="D5" s="21">
        <f t="shared" si="0"/>
        <v>9.4623222080256166</v>
      </c>
      <c r="E5" s="24"/>
      <c r="F5" s="24">
        <v>1</v>
      </c>
      <c r="G5" s="24"/>
      <c r="H5" s="12"/>
      <c r="I5" s="12"/>
      <c r="J5" s="12"/>
      <c r="K5" s="12"/>
      <c r="L5" s="12"/>
      <c r="M5" s="12"/>
      <c r="N5" s="12"/>
      <c r="O5" s="12"/>
      <c r="P5" s="12"/>
    </row>
    <row r="6" spans="1:16">
      <c r="A6" s="23">
        <v>5</v>
      </c>
      <c r="B6" s="23">
        <v>4</v>
      </c>
      <c r="C6" s="21">
        <v>5.5</v>
      </c>
      <c r="D6" s="21">
        <f t="shared" si="0"/>
        <v>10.304846468766033</v>
      </c>
      <c r="E6" s="24"/>
      <c r="F6" s="24">
        <v>1</v>
      </c>
      <c r="G6" s="24"/>
      <c r="H6" s="12"/>
      <c r="I6" s="12"/>
      <c r="J6" s="12"/>
      <c r="K6" s="12"/>
      <c r="L6" s="12"/>
      <c r="M6" s="12"/>
      <c r="N6" s="12"/>
      <c r="O6" s="12"/>
      <c r="P6" s="12"/>
    </row>
    <row r="7" spans="1:16">
      <c r="A7" s="23">
        <v>6</v>
      </c>
      <c r="B7" s="23">
        <v>4</v>
      </c>
      <c r="C7" s="21">
        <v>5</v>
      </c>
      <c r="D7" s="21">
        <f t="shared" si="0"/>
        <v>11.309932474020215</v>
      </c>
      <c r="E7" s="24"/>
      <c r="F7" s="24"/>
      <c r="G7" s="24">
        <v>1</v>
      </c>
      <c r="H7" s="12"/>
      <c r="I7" s="12"/>
      <c r="J7" s="12"/>
      <c r="K7" s="12"/>
      <c r="L7" s="12"/>
      <c r="M7" s="12"/>
      <c r="N7" s="12"/>
      <c r="O7" s="12"/>
      <c r="P7" s="12"/>
    </row>
    <row r="8" spans="1:16">
      <c r="A8" s="23">
        <v>7</v>
      </c>
      <c r="B8" s="23">
        <v>4</v>
      </c>
      <c r="C8" s="21">
        <v>4.5</v>
      </c>
      <c r="D8" s="21">
        <f t="shared" si="0"/>
        <v>12.528807709151511</v>
      </c>
      <c r="E8" s="24">
        <v>1</v>
      </c>
      <c r="F8" s="24">
        <v>1</v>
      </c>
      <c r="G8" s="24"/>
      <c r="H8" s="12"/>
      <c r="I8" s="12"/>
      <c r="J8" s="12"/>
      <c r="K8" s="12"/>
      <c r="L8" s="12"/>
      <c r="M8" s="12"/>
      <c r="N8" s="12"/>
      <c r="O8" s="12"/>
      <c r="P8" s="12"/>
    </row>
    <row r="9" spans="1:16">
      <c r="A9" s="23">
        <v>8</v>
      </c>
      <c r="B9" s="23">
        <v>4</v>
      </c>
      <c r="C9" s="21">
        <v>4</v>
      </c>
      <c r="D9" s="21">
        <f t="shared" si="0"/>
        <v>14.036243467926479</v>
      </c>
      <c r="E9" s="24">
        <v>1</v>
      </c>
      <c r="F9" s="24">
        <v>1</v>
      </c>
      <c r="G9" s="24"/>
      <c r="H9" s="12"/>
      <c r="I9" s="12"/>
      <c r="J9" s="12"/>
      <c r="K9" s="12"/>
      <c r="L9" s="12"/>
      <c r="M9" s="12"/>
      <c r="N9" s="12"/>
      <c r="O9" s="12"/>
      <c r="P9" s="12"/>
    </row>
    <row r="10" spans="1:16">
      <c r="A10" s="23">
        <v>9</v>
      </c>
      <c r="B10" s="23">
        <v>4</v>
      </c>
      <c r="C10" s="21">
        <v>3.5</v>
      </c>
      <c r="D10" s="21">
        <f t="shared" si="0"/>
        <v>15.945395900922854</v>
      </c>
      <c r="E10" s="24">
        <v>1</v>
      </c>
      <c r="F10" s="24">
        <v>1</v>
      </c>
      <c r="G10" s="24"/>
      <c r="H10" s="12"/>
      <c r="I10" s="12"/>
      <c r="J10" s="12"/>
      <c r="K10" s="12"/>
      <c r="L10" s="12"/>
      <c r="M10" s="12"/>
      <c r="N10" s="12"/>
      <c r="O10" s="12"/>
      <c r="P10" s="12"/>
    </row>
    <row r="11" spans="1:16">
      <c r="A11" s="23">
        <v>10</v>
      </c>
      <c r="B11" s="23">
        <v>4</v>
      </c>
      <c r="C11" s="21">
        <v>3</v>
      </c>
      <c r="D11" s="21">
        <f t="shared" si="0"/>
        <v>18.43494882292201</v>
      </c>
      <c r="E11" s="24">
        <v>1</v>
      </c>
      <c r="F11" s="24">
        <v>1</v>
      </c>
      <c r="G11" s="24"/>
      <c r="H11" s="12"/>
      <c r="I11" s="12"/>
      <c r="J11" s="12"/>
      <c r="K11" s="12"/>
      <c r="L11" s="12"/>
      <c r="M11" s="12"/>
      <c r="N11" s="12"/>
      <c r="O11" s="12"/>
      <c r="P11" s="12"/>
    </row>
    <row r="12" spans="1:16">
      <c r="A12" s="23">
        <v>11</v>
      </c>
      <c r="B12" s="23">
        <v>4</v>
      </c>
      <c r="C12" s="21">
        <v>2.5</v>
      </c>
      <c r="D12" s="21">
        <f t="shared" si="0"/>
        <v>21.801409486351812</v>
      </c>
      <c r="E12" s="24">
        <v>1</v>
      </c>
      <c r="F12" s="24">
        <v>1</v>
      </c>
      <c r="G12" s="24"/>
      <c r="H12" s="12"/>
      <c r="I12" s="12"/>
      <c r="J12" s="12"/>
      <c r="K12" s="12"/>
      <c r="L12" s="12"/>
      <c r="M12" s="12"/>
      <c r="N12" s="12"/>
      <c r="O12" s="12"/>
      <c r="P12" s="12"/>
    </row>
    <row r="13" spans="1:16">
      <c r="A13" s="23">
        <v>12</v>
      </c>
      <c r="B13" s="23">
        <v>4</v>
      </c>
      <c r="C13" s="21">
        <v>2</v>
      </c>
      <c r="D13" s="21">
        <f t="shared" si="0"/>
        <v>26.56505117707799</v>
      </c>
      <c r="E13" s="24"/>
      <c r="F13" s="24">
        <v>1</v>
      </c>
      <c r="G13" s="24"/>
      <c r="H13" s="12"/>
      <c r="I13" s="12"/>
      <c r="J13" s="12"/>
      <c r="K13" s="12"/>
      <c r="L13" s="12"/>
      <c r="M13" s="12"/>
      <c r="N13" s="12"/>
      <c r="O13" s="12"/>
      <c r="P13" s="12"/>
    </row>
    <row r="14" spans="1:16">
      <c r="A14" s="23">
        <v>13</v>
      </c>
      <c r="B14" s="23">
        <v>4</v>
      </c>
      <c r="C14" s="21">
        <v>1.5</v>
      </c>
      <c r="D14" s="21">
        <f t="shared" si="0"/>
        <v>33.690067525979785</v>
      </c>
      <c r="E14" s="24"/>
      <c r="F14" s="24">
        <v>1</v>
      </c>
      <c r="G14" s="24"/>
      <c r="H14" s="12"/>
      <c r="I14" s="12"/>
      <c r="J14" s="12"/>
      <c r="K14" s="12"/>
      <c r="L14" s="12"/>
      <c r="M14" s="12"/>
      <c r="N14" s="12"/>
      <c r="O14" s="12"/>
      <c r="P14" s="12"/>
    </row>
    <row r="15" spans="1:16">
      <c r="A15" s="23">
        <v>14</v>
      </c>
      <c r="B15" s="23">
        <v>4</v>
      </c>
      <c r="C15" s="21">
        <v>1</v>
      </c>
      <c r="D15" s="21">
        <f t="shared" si="0"/>
        <v>45</v>
      </c>
      <c r="E15" s="24"/>
      <c r="F15" s="24">
        <v>1</v>
      </c>
      <c r="G15" s="24"/>
      <c r="H15" s="12"/>
      <c r="I15" s="12"/>
      <c r="J15" s="12"/>
      <c r="K15" s="12"/>
      <c r="L15" s="12"/>
      <c r="M15" s="12"/>
      <c r="N15" s="12"/>
      <c r="O15" s="12"/>
      <c r="P15" s="12"/>
    </row>
    <row r="16" spans="1:16">
      <c r="A16" s="23">
        <v>15</v>
      </c>
      <c r="B16" s="23">
        <v>4</v>
      </c>
      <c r="C16" s="21">
        <v>0.5</v>
      </c>
      <c r="D16" s="21">
        <f t="shared" si="0"/>
        <v>63.43494882292201</v>
      </c>
      <c r="E16" s="24"/>
      <c r="F16" s="24"/>
      <c r="G16" s="24">
        <v>1</v>
      </c>
      <c r="H16" s="12"/>
      <c r="I16" s="12"/>
      <c r="J16" s="12"/>
      <c r="K16" s="12"/>
      <c r="L16" s="12"/>
      <c r="M16" s="12"/>
      <c r="N16" s="12"/>
      <c r="O16" s="12"/>
      <c r="P16" s="12"/>
    </row>
    <row r="17" spans="1:16">
      <c r="A17" s="23">
        <v>16</v>
      </c>
      <c r="B17" s="23">
        <v>6</v>
      </c>
      <c r="C17" s="21">
        <v>7</v>
      </c>
      <c r="D17" s="21">
        <f t="shared" si="0"/>
        <v>8.1301023541559783</v>
      </c>
      <c r="E17" s="24">
        <v>1</v>
      </c>
      <c r="F17" s="24"/>
      <c r="G17" s="24"/>
      <c r="H17" s="12"/>
      <c r="I17" s="12"/>
      <c r="J17" s="12"/>
      <c r="K17" s="12"/>
      <c r="L17" s="12"/>
      <c r="M17" s="12"/>
      <c r="N17" s="12"/>
      <c r="O17" s="12"/>
      <c r="P17" s="12"/>
    </row>
    <row r="18" spans="1:16" ht="24.75">
      <c r="A18" s="23">
        <v>17</v>
      </c>
      <c r="B18" s="23">
        <v>6</v>
      </c>
      <c r="C18" s="21">
        <v>6.5</v>
      </c>
      <c r="D18" s="21">
        <f t="shared" si="0"/>
        <v>8.7461622625552096</v>
      </c>
      <c r="E18" s="24"/>
      <c r="F18" s="24"/>
      <c r="G18" s="24">
        <v>1</v>
      </c>
      <c r="H18" s="17" t="s">
        <v>5</v>
      </c>
      <c r="I18" s="12"/>
      <c r="J18" s="12"/>
      <c r="K18" s="12"/>
      <c r="L18" s="12"/>
      <c r="M18" s="12"/>
      <c r="N18" s="12"/>
      <c r="O18" s="12"/>
      <c r="P18" s="12"/>
    </row>
    <row r="19" spans="1:16">
      <c r="A19" s="23">
        <v>18</v>
      </c>
      <c r="B19" s="23">
        <v>6</v>
      </c>
      <c r="C19" s="21">
        <v>6</v>
      </c>
      <c r="D19" s="21">
        <f t="shared" si="0"/>
        <v>9.4623222080256166</v>
      </c>
      <c r="E19" s="24"/>
      <c r="F19" s="24"/>
      <c r="G19" s="24">
        <v>1</v>
      </c>
      <c r="I19" s="12"/>
      <c r="J19" s="12"/>
      <c r="K19" s="12"/>
      <c r="L19" s="12"/>
      <c r="M19" s="12"/>
      <c r="N19" s="12"/>
      <c r="O19" s="12"/>
      <c r="P19" s="12"/>
    </row>
    <row r="20" spans="1:16">
      <c r="A20" s="23">
        <v>19</v>
      </c>
      <c r="B20" s="23">
        <v>6</v>
      </c>
      <c r="C20" s="21">
        <v>5.5</v>
      </c>
      <c r="D20" s="21">
        <f t="shared" si="0"/>
        <v>10.304846468766033</v>
      </c>
      <c r="E20" s="24">
        <v>1</v>
      </c>
      <c r="F20" s="24">
        <v>1</v>
      </c>
      <c r="G20" s="24"/>
      <c r="I20" s="12"/>
      <c r="J20" s="12"/>
      <c r="K20" s="12"/>
      <c r="L20" s="12"/>
      <c r="M20" s="12"/>
      <c r="N20" s="12"/>
      <c r="O20" s="12"/>
      <c r="P20" s="12"/>
    </row>
    <row r="21" spans="1:16">
      <c r="A21" s="23">
        <v>20</v>
      </c>
      <c r="B21" s="23">
        <v>6</v>
      </c>
      <c r="C21" s="21">
        <v>5</v>
      </c>
      <c r="D21" s="21">
        <f t="shared" si="0"/>
        <v>11.309932474020215</v>
      </c>
      <c r="E21" s="24">
        <v>1</v>
      </c>
      <c r="F21" s="24">
        <v>1</v>
      </c>
      <c r="G21" s="24"/>
      <c r="H21" s="12"/>
      <c r="I21" s="12"/>
      <c r="J21" s="12"/>
      <c r="K21" s="12"/>
      <c r="L21" s="12"/>
      <c r="M21" s="12"/>
      <c r="N21" s="12"/>
      <c r="O21" s="12"/>
      <c r="P21" s="12"/>
    </row>
    <row r="22" spans="1:16">
      <c r="A22" s="23">
        <v>21</v>
      </c>
      <c r="B22" s="23">
        <v>6</v>
      </c>
      <c r="C22" s="21">
        <v>4.5</v>
      </c>
      <c r="D22" s="21">
        <f t="shared" si="0"/>
        <v>12.528807709151511</v>
      </c>
      <c r="E22" s="24"/>
      <c r="F22" s="24"/>
      <c r="G22" s="24">
        <v>1</v>
      </c>
      <c r="H22" s="12"/>
      <c r="I22" s="12"/>
      <c r="J22" s="12"/>
      <c r="K22" s="12"/>
      <c r="L22" s="12"/>
      <c r="M22" s="12"/>
      <c r="N22" s="12"/>
      <c r="O22" s="12"/>
      <c r="P22" s="12"/>
    </row>
    <row r="23" spans="1:16">
      <c r="A23" s="23">
        <v>22</v>
      </c>
      <c r="B23" s="23">
        <v>6</v>
      </c>
      <c r="C23" s="21">
        <v>4</v>
      </c>
      <c r="D23" s="21">
        <f t="shared" si="0"/>
        <v>14.036243467926479</v>
      </c>
      <c r="E23" s="24">
        <v>1</v>
      </c>
      <c r="F23" s="24">
        <v>1</v>
      </c>
      <c r="G23" s="24"/>
      <c r="H23" s="12"/>
      <c r="I23" s="12"/>
      <c r="J23" s="12"/>
      <c r="K23" s="12"/>
      <c r="L23" s="12"/>
      <c r="M23" s="12"/>
      <c r="N23" s="12"/>
      <c r="O23" s="12"/>
      <c r="P23" s="12"/>
    </row>
    <row r="24" spans="1:16">
      <c r="A24" s="23">
        <v>23</v>
      </c>
      <c r="B24" s="23">
        <v>6</v>
      </c>
      <c r="C24" s="21">
        <v>3.5</v>
      </c>
      <c r="D24" s="21">
        <f t="shared" si="0"/>
        <v>15.945395900922854</v>
      </c>
      <c r="E24" s="24">
        <v>1</v>
      </c>
      <c r="F24" s="24">
        <v>1</v>
      </c>
      <c r="G24" s="24"/>
      <c r="H24" s="12"/>
      <c r="I24" s="12"/>
      <c r="J24" s="12"/>
      <c r="K24" s="12"/>
      <c r="L24" s="12"/>
      <c r="M24" s="12"/>
      <c r="N24" s="12"/>
      <c r="O24" s="12"/>
      <c r="P24" s="12"/>
    </row>
    <row r="25" spans="1:16">
      <c r="A25" s="23">
        <v>24</v>
      </c>
      <c r="B25" s="23">
        <v>6</v>
      </c>
      <c r="C25" s="21">
        <v>3</v>
      </c>
      <c r="D25" s="21">
        <f t="shared" si="0"/>
        <v>18.43494882292201</v>
      </c>
      <c r="E25" s="24">
        <v>1</v>
      </c>
      <c r="F25" s="24">
        <v>1</v>
      </c>
      <c r="G25" s="24"/>
    </row>
    <row r="26" spans="1:16">
      <c r="A26" s="23">
        <v>25</v>
      </c>
      <c r="B26" s="23">
        <v>6</v>
      </c>
      <c r="C26" s="21">
        <v>2.5</v>
      </c>
      <c r="D26" s="21">
        <f t="shared" si="0"/>
        <v>21.801409486351812</v>
      </c>
      <c r="E26" s="24">
        <v>1</v>
      </c>
      <c r="F26" s="24">
        <v>1</v>
      </c>
      <c r="G26" s="24"/>
    </row>
    <row r="27" spans="1:16">
      <c r="A27" s="23">
        <v>26</v>
      </c>
      <c r="B27" s="23">
        <v>6</v>
      </c>
      <c r="C27" s="21">
        <v>2</v>
      </c>
      <c r="D27" s="21">
        <f t="shared" si="0"/>
        <v>26.56505117707799</v>
      </c>
      <c r="E27" s="24">
        <v>1</v>
      </c>
      <c r="F27" s="24">
        <v>1</v>
      </c>
      <c r="G27" s="24"/>
    </row>
    <row r="28" spans="1:16">
      <c r="A28" s="23">
        <v>27</v>
      </c>
      <c r="B28" s="23">
        <v>6</v>
      </c>
      <c r="C28" s="21">
        <v>1.5</v>
      </c>
      <c r="D28" s="21">
        <f t="shared" si="0"/>
        <v>33.690067525979785</v>
      </c>
      <c r="E28" s="24"/>
      <c r="F28" s="24">
        <v>1</v>
      </c>
      <c r="G28" s="24"/>
    </row>
    <row r="29" spans="1:16">
      <c r="A29" s="23">
        <v>28</v>
      </c>
      <c r="B29" s="23">
        <v>6</v>
      </c>
      <c r="C29" s="21">
        <v>1</v>
      </c>
      <c r="D29" s="21">
        <f t="shared" si="0"/>
        <v>45</v>
      </c>
      <c r="E29" s="24"/>
      <c r="F29" s="24">
        <v>1</v>
      </c>
      <c r="G29" s="24"/>
    </row>
    <row r="30" spans="1:16">
      <c r="A30" s="23">
        <v>29</v>
      </c>
      <c r="B30" s="23">
        <v>6</v>
      </c>
      <c r="C30" s="21">
        <v>0.5</v>
      </c>
      <c r="D30" s="21">
        <f t="shared" si="0"/>
        <v>63.43494882292201</v>
      </c>
      <c r="E30" s="24"/>
      <c r="F30" s="24">
        <v>1</v>
      </c>
      <c r="G30" s="24"/>
    </row>
    <row r="31" spans="1:16">
      <c r="A31" s="23">
        <v>30</v>
      </c>
      <c r="B31" s="23">
        <v>8</v>
      </c>
      <c r="C31" s="21">
        <v>6</v>
      </c>
      <c r="D31" s="21">
        <f t="shared" si="0"/>
        <v>9.4623222080256166</v>
      </c>
      <c r="E31" s="24"/>
      <c r="F31" s="24"/>
      <c r="G31" s="24">
        <v>1</v>
      </c>
    </row>
    <row r="32" spans="1:16">
      <c r="A32" s="23">
        <v>31</v>
      </c>
      <c r="B32" s="23">
        <v>8</v>
      </c>
      <c r="C32" s="21">
        <v>5.5</v>
      </c>
      <c r="D32" s="21">
        <f t="shared" si="0"/>
        <v>10.304846468766033</v>
      </c>
      <c r="E32" s="24"/>
      <c r="F32" s="24">
        <v>1</v>
      </c>
      <c r="G32" s="24"/>
    </row>
    <row r="33" spans="1:7">
      <c r="A33" s="23">
        <v>32</v>
      </c>
      <c r="B33" s="23">
        <v>8</v>
      </c>
      <c r="C33" s="21">
        <v>5</v>
      </c>
      <c r="D33" s="21">
        <f t="shared" si="0"/>
        <v>11.309932474020215</v>
      </c>
      <c r="E33" s="24"/>
      <c r="F33" s="24">
        <v>1</v>
      </c>
      <c r="G33" s="24"/>
    </row>
    <row r="34" spans="1:7">
      <c r="A34" s="23">
        <v>33</v>
      </c>
      <c r="B34" s="23">
        <v>8</v>
      </c>
      <c r="C34" s="21">
        <v>4.5</v>
      </c>
      <c r="D34" s="21">
        <f t="shared" ref="D34:D65" si="1">DEGREES(ATAN(1/C34))</f>
        <v>12.528807709151511</v>
      </c>
      <c r="E34" s="24"/>
      <c r="F34" s="24">
        <v>1</v>
      </c>
      <c r="G34" s="24"/>
    </row>
    <row r="35" spans="1:7">
      <c r="A35" s="23">
        <v>34</v>
      </c>
      <c r="B35" s="23">
        <v>8</v>
      </c>
      <c r="C35" s="21">
        <v>4</v>
      </c>
      <c r="D35" s="21">
        <f t="shared" si="1"/>
        <v>14.036243467926479</v>
      </c>
      <c r="E35" s="24"/>
      <c r="F35" s="24"/>
      <c r="G35" s="24">
        <v>1</v>
      </c>
    </row>
    <row r="36" spans="1:7">
      <c r="A36" s="23">
        <v>35</v>
      </c>
      <c r="B36" s="23">
        <v>8</v>
      </c>
      <c r="C36" s="21">
        <v>3.5</v>
      </c>
      <c r="D36" s="21">
        <f t="shared" si="1"/>
        <v>15.945395900922854</v>
      </c>
      <c r="E36" s="24"/>
      <c r="F36" s="24">
        <v>1</v>
      </c>
      <c r="G36" s="24"/>
    </row>
    <row r="37" spans="1:7">
      <c r="A37" s="23">
        <v>36</v>
      </c>
      <c r="B37" s="23">
        <v>8</v>
      </c>
      <c r="C37" s="21">
        <v>3</v>
      </c>
      <c r="D37" s="21">
        <f t="shared" si="1"/>
        <v>18.43494882292201</v>
      </c>
      <c r="E37" s="24">
        <v>1</v>
      </c>
      <c r="F37" s="24">
        <v>1</v>
      </c>
      <c r="G37" s="24"/>
    </row>
    <row r="38" spans="1:7">
      <c r="A38" s="23">
        <v>37</v>
      </c>
      <c r="B38" s="23">
        <v>8</v>
      </c>
      <c r="C38" s="21">
        <v>2.5</v>
      </c>
      <c r="D38" s="21">
        <f t="shared" si="1"/>
        <v>21.801409486351812</v>
      </c>
      <c r="E38" s="24">
        <v>1</v>
      </c>
      <c r="F38" s="24">
        <v>1</v>
      </c>
      <c r="G38" s="24"/>
    </row>
    <row r="39" spans="1:7">
      <c r="A39" s="23">
        <v>38</v>
      </c>
      <c r="B39" s="23">
        <v>8</v>
      </c>
      <c r="C39" s="21">
        <v>2</v>
      </c>
      <c r="D39" s="21">
        <f t="shared" si="1"/>
        <v>26.56505117707799</v>
      </c>
      <c r="E39" s="24">
        <v>1</v>
      </c>
      <c r="F39" s="24">
        <v>1</v>
      </c>
      <c r="G39" s="24"/>
    </row>
    <row r="40" spans="1:7">
      <c r="A40" s="23">
        <v>39</v>
      </c>
      <c r="B40" s="23">
        <v>8</v>
      </c>
      <c r="C40" s="21">
        <v>1.5</v>
      </c>
      <c r="D40" s="21">
        <f t="shared" si="1"/>
        <v>33.690067525979785</v>
      </c>
      <c r="E40" s="24"/>
      <c r="F40" s="24">
        <v>1</v>
      </c>
      <c r="G40" s="24"/>
    </row>
    <row r="41" spans="1:7">
      <c r="A41" s="23">
        <v>40</v>
      </c>
      <c r="B41" s="23">
        <v>8</v>
      </c>
      <c r="C41" s="21">
        <v>1</v>
      </c>
      <c r="D41" s="21">
        <f t="shared" si="1"/>
        <v>45</v>
      </c>
      <c r="E41" s="24"/>
      <c r="F41" s="24">
        <v>1</v>
      </c>
      <c r="G41" s="24"/>
    </row>
    <row r="42" spans="1:7">
      <c r="A42" s="23">
        <v>41</v>
      </c>
      <c r="B42" s="23">
        <v>10</v>
      </c>
      <c r="C42" s="21">
        <v>5</v>
      </c>
      <c r="D42" s="21">
        <f t="shared" si="1"/>
        <v>11.309932474020215</v>
      </c>
      <c r="E42" s="24"/>
      <c r="F42" s="24"/>
      <c r="G42" s="24">
        <v>1</v>
      </c>
    </row>
    <row r="43" spans="1:7">
      <c r="A43" s="23">
        <v>42</v>
      </c>
      <c r="B43" s="23">
        <v>10</v>
      </c>
      <c r="C43" s="21">
        <v>4.5</v>
      </c>
      <c r="D43" s="21">
        <f t="shared" si="1"/>
        <v>12.528807709151511</v>
      </c>
      <c r="E43" s="24"/>
      <c r="F43" s="24">
        <v>1</v>
      </c>
      <c r="G43" s="24"/>
    </row>
    <row r="44" spans="1:7">
      <c r="A44" s="23">
        <v>43</v>
      </c>
      <c r="B44" s="23">
        <v>10</v>
      </c>
      <c r="C44" s="21">
        <v>4</v>
      </c>
      <c r="D44" s="21">
        <f t="shared" si="1"/>
        <v>14.036243467926479</v>
      </c>
      <c r="E44" s="24"/>
      <c r="F44" s="24">
        <v>1</v>
      </c>
      <c r="G44" s="24"/>
    </row>
    <row r="45" spans="1:7">
      <c r="A45" s="23">
        <v>44</v>
      </c>
      <c r="B45" s="23">
        <v>10</v>
      </c>
      <c r="C45" s="21">
        <v>3.5</v>
      </c>
      <c r="D45" s="21">
        <f t="shared" si="1"/>
        <v>15.945395900922854</v>
      </c>
      <c r="E45" s="24"/>
      <c r="F45" s="24">
        <v>1</v>
      </c>
      <c r="G45" s="24"/>
    </row>
    <row r="46" spans="1:7">
      <c r="A46" s="23">
        <v>45</v>
      </c>
      <c r="B46" s="23">
        <v>10</v>
      </c>
      <c r="C46" s="21">
        <v>3</v>
      </c>
      <c r="D46" s="21">
        <f t="shared" si="1"/>
        <v>18.43494882292201</v>
      </c>
      <c r="E46" s="24"/>
      <c r="F46" s="24">
        <v>1</v>
      </c>
      <c r="G46" s="24"/>
    </row>
    <row r="47" spans="1:7">
      <c r="A47" s="23">
        <v>46</v>
      </c>
      <c r="B47" s="23">
        <v>10</v>
      </c>
      <c r="C47" s="21">
        <v>2.5</v>
      </c>
      <c r="D47" s="21">
        <f t="shared" si="1"/>
        <v>21.801409486351812</v>
      </c>
      <c r="E47" s="24"/>
      <c r="F47" s="24">
        <v>1</v>
      </c>
      <c r="G47" s="24"/>
    </row>
    <row r="48" spans="1:7">
      <c r="A48" s="23">
        <v>47</v>
      </c>
      <c r="B48" s="23">
        <v>10</v>
      </c>
      <c r="C48" s="21">
        <v>2</v>
      </c>
      <c r="D48" s="21">
        <f t="shared" si="1"/>
        <v>26.56505117707799</v>
      </c>
      <c r="E48" s="24"/>
      <c r="F48" s="24"/>
      <c r="G48" s="24">
        <v>1</v>
      </c>
    </row>
    <row r="49" spans="1:7">
      <c r="A49" s="23">
        <v>48</v>
      </c>
      <c r="B49" s="23">
        <v>10</v>
      </c>
      <c r="C49" s="21">
        <v>1.5</v>
      </c>
      <c r="D49" s="21">
        <f t="shared" si="1"/>
        <v>33.690067525979785</v>
      </c>
      <c r="E49" s="24"/>
      <c r="F49" s="24"/>
      <c r="G49" s="24">
        <v>1</v>
      </c>
    </row>
    <row r="50" spans="1:7">
      <c r="A50" s="23">
        <v>49</v>
      </c>
      <c r="B50" s="23">
        <v>10</v>
      </c>
      <c r="C50" s="21">
        <v>1</v>
      </c>
      <c r="D50" s="21">
        <f t="shared" si="1"/>
        <v>45</v>
      </c>
      <c r="E50" s="24"/>
      <c r="F50" s="24">
        <v>1</v>
      </c>
      <c r="G50" s="24"/>
    </row>
    <row r="51" spans="1:7">
      <c r="A51" s="23">
        <v>50</v>
      </c>
      <c r="B51" s="23">
        <v>12</v>
      </c>
      <c r="C51" s="21">
        <v>4</v>
      </c>
      <c r="D51" s="21">
        <f t="shared" si="1"/>
        <v>14.036243467926479</v>
      </c>
      <c r="E51" s="24">
        <v>1</v>
      </c>
      <c r="F51" s="24">
        <v>1</v>
      </c>
      <c r="G51" s="24"/>
    </row>
    <row r="52" spans="1:7">
      <c r="A52" s="23">
        <v>51</v>
      </c>
      <c r="B52" s="23">
        <v>12</v>
      </c>
      <c r="C52" s="21">
        <v>3.5</v>
      </c>
      <c r="D52" s="21">
        <f t="shared" si="1"/>
        <v>15.945395900922854</v>
      </c>
      <c r="E52" s="24"/>
      <c r="F52" s="24"/>
      <c r="G52" s="24">
        <v>1</v>
      </c>
    </row>
    <row r="53" spans="1:7">
      <c r="A53" s="23">
        <v>52</v>
      </c>
      <c r="B53" s="23">
        <v>12</v>
      </c>
      <c r="C53" s="21">
        <v>3</v>
      </c>
      <c r="D53" s="21">
        <f t="shared" si="1"/>
        <v>18.43494882292201</v>
      </c>
      <c r="E53" s="24"/>
      <c r="F53" s="24">
        <v>1</v>
      </c>
      <c r="G53" s="24"/>
    </row>
    <row r="54" spans="1:7">
      <c r="A54" s="23">
        <v>53</v>
      </c>
      <c r="B54" s="23">
        <v>12</v>
      </c>
      <c r="C54" s="21">
        <v>2.5</v>
      </c>
      <c r="D54" s="21">
        <f t="shared" si="1"/>
        <v>21.801409486351812</v>
      </c>
      <c r="E54" s="24"/>
      <c r="F54" s="24">
        <v>1</v>
      </c>
      <c r="G54" s="24"/>
    </row>
    <row r="55" spans="1:7">
      <c r="A55" s="23">
        <v>54</v>
      </c>
      <c r="B55" s="23">
        <v>12</v>
      </c>
      <c r="C55" s="21">
        <v>2</v>
      </c>
      <c r="D55" s="21">
        <f t="shared" si="1"/>
        <v>26.56505117707799</v>
      </c>
      <c r="E55" s="24"/>
      <c r="F55" s="24">
        <v>1</v>
      </c>
      <c r="G55" s="24"/>
    </row>
    <row r="56" spans="1:7">
      <c r="A56" s="23">
        <v>55</v>
      </c>
      <c r="B56" s="23">
        <v>12</v>
      </c>
      <c r="C56" s="21">
        <v>1.5</v>
      </c>
      <c r="D56" s="21">
        <f t="shared" si="1"/>
        <v>33.690067525979785</v>
      </c>
      <c r="E56" s="24">
        <v>1</v>
      </c>
      <c r="F56" s="24"/>
      <c r="G56" s="24"/>
    </row>
    <row r="57" spans="1:7">
      <c r="A57" s="23">
        <v>56</v>
      </c>
      <c r="B57" s="23">
        <v>12</v>
      </c>
      <c r="C57" s="21">
        <v>1</v>
      </c>
      <c r="D57" s="21">
        <f t="shared" si="1"/>
        <v>45</v>
      </c>
      <c r="E57" s="24"/>
      <c r="F57" s="24"/>
      <c r="G57" s="24">
        <v>1</v>
      </c>
    </row>
    <row r="58" spans="1:7">
      <c r="A58" s="23">
        <v>57</v>
      </c>
      <c r="B58" s="23">
        <v>14</v>
      </c>
      <c r="C58" s="21">
        <v>3.5</v>
      </c>
      <c r="D58" s="21">
        <f t="shared" si="1"/>
        <v>15.945395900922854</v>
      </c>
      <c r="E58" s="24"/>
      <c r="F58" s="24">
        <v>1</v>
      </c>
      <c r="G58" s="24"/>
    </row>
    <row r="59" spans="1:7">
      <c r="A59" s="23">
        <v>58</v>
      </c>
      <c r="B59" s="23">
        <v>14</v>
      </c>
      <c r="C59" s="21">
        <v>3</v>
      </c>
      <c r="D59" s="21">
        <f t="shared" si="1"/>
        <v>18.43494882292201</v>
      </c>
      <c r="E59" s="24"/>
      <c r="F59" s="24">
        <v>1</v>
      </c>
      <c r="G59" s="24"/>
    </row>
    <row r="60" spans="1:7">
      <c r="A60" s="23">
        <v>59</v>
      </c>
      <c r="B60" s="23">
        <v>14</v>
      </c>
      <c r="C60" s="21">
        <v>2.5</v>
      </c>
      <c r="D60" s="21">
        <f t="shared" si="1"/>
        <v>21.801409486351812</v>
      </c>
      <c r="E60" s="24"/>
      <c r="F60" s="24">
        <v>1</v>
      </c>
      <c r="G60" s="24"/>
    </row>
    <row r="61" spans="1:7">
      <c r="A61" s="23">
        <v>60</v>
      </c>
      <c r="B61" s="23">
        <v>14</v>
      </c>
      <c r="C61" s="21">
        <v>2</v>
      </c>
      <c r="D61" s="21">
        <f t="shared" si="1"/>
        <v>26.56505117707799</v>
      </c>
      <c r="E61" s="24"/>
      <c r="F61" s="24">
        <v>1</v>
      </c>
      <c r="G61" s="24"/>
    </row>
    <row r="62" spans="1:7">
      <c r="A62" s="23">
        <v>61</v>
      </c>
      <c r="B62" s="23">
        <v>14</v>
      </c>
      <c r="C62" s="21">
        <v>1.5</v>
      </c>
      <c r="D62" s="21">
        <f t="shared" si="1"/>
        <v>33.690067525979785</v>
      </c>
      <c r="E62" s="24"/>
      <c r="F62" s="24"/>
      <c r="G62" s="24">
        <v>1</v>
      </c>
    </row>
    <row r="63" spans="1:7">
      <c r="A63" s="23">
        <v>62</v>
      </c>
      <c r="B63" s="23">
        <v>14</v>
      </c>
      <c r="C63" s="21">
        <v>1</v>
      </c>
      <c r="D63" s="21">
        <f t="shared" si="1"/>
        <v>45</v>
      </c>
      <c r="E63" s="24"/>
      <c r="F63" s="24"/>
      <c r="G63" s="24">
        <v>1</v>
      </c>
    </row>
    <row r="64" spans="1:7">
      <c r="A64" s="23">
        <v>63</v>
      </c>
      <c r="B64" s="23">
        <v>16</v>
      </c>
      <c r="C64" s="21">
        <v>3</v>
      </c>
      <c r="D64" s="21">
        <f t="shared" si="1"/>
        <v>18.43494882292201</v>
      </c>
      <c r="E64" s="24"/>
      <c r="F64" s="24"/>
      <c r="G64" s="24">
        <v>1</v>
      </c>
    </row>
    <row r="65" spans="1:7">
      <c r="A65" s="23">
        <v>64</v>
      </c>
      <c r="B65" s="23">
        <v>16</v>
      </c>
      <c r="C65" s="21">
        <v>2.5</v>
      </c>
      <c r="D65" s="21">
        <f t="shared" si="1"/>
        <v>21.801409486351812</v>
      </c>
      <c r="E65" s="24"/>
      <c r="F65" s="24">
        <v>1</v>
      </c>
      <c r="G65" s="24"/>
    </row>
    <row r="66" spans="1:7">
      <c r="A66" s="23">
        <v>65</v>
      </c>
      <c r="B66" s="23">
        <v>16</v>
      </c>
      <c r="C66" s="21">
        <v>2</v>
      </c>
      <c r="D66" s="21">
        <f t="shared" ref="D66:D77" si="2">DEGREES(ATAN(1/C66))</f>
        <v>26.56505117707799</v>
      </c>
      <c r="E66" s="24"/>
      <c r="F66" s="24">
        <v>1</v>
      </c>
      <c r="G66" s="24"/>
    </row>
    <row r="67" spans="1:7">
      <c r="A67" s="23">
        <v>66</v>
      </c>
      <c r="B67" s="23">
        <v>16</v>
      </c>
      <c r="C67" s="21">
        <v>1.5</v>
      </c>
      <c r="D67" s="21">
        <f t="shared" si="2"/>
        <v>33.690067525979785</v>
      </c>
      <c r="E67" s="24"/>
      <c r="F67" s="24"/>
      <c r="G67" s="24">
        <v>1</v>
      </c>
    </row>
    <row r="68" spans="1:7">
      <c r="A68" s="23">
        <v>67</v>
      </c>
      <c r="B68" s="23">
        <v>16</v>
      </c>
      <c r="C68" s="21">
        <v>1</v>
      </c>
      <c r="D68" s="21">
        <f t="shared" si="2"/>
        <v>45</v>
      </c>
      <c r="E68" s="24"/>
      <c r="F68" s="24"/>
      <c r="G68" s="24">
        <v>1</v>
      </c>
    </row>
    <row r="69" spans="1:7">
      <c r="A69" s="23">
        <v>68</v>
      </c>
      <c r="B69" s="23">
        <v>18</v>
      </c>
      <c r="C69" s="21">
        <v>3</v>
      </c>
      <c r="D69" s="21">
        <f t="shared" si="2"/>
        <v>18.43494882292201</v>
      </c>
      <c r="E69" s="24"/>
      <c r="F69" s="24"/>
      <c r="G69" s="24">
        <v>1</v>
      </c>
    </row>
    <row r="70" spans="1:7">
      <c r="A70" s="23">
        <v>69</v>
      </c>
      <c r="B70" s="23">
        <v>18</v>
      </c>
      <c r="C70" s="21">
        <v>2.5</v>
      </c>
      <c r="D70" s="21">
        <f t="shared" si="2"/>
        <v>21.801409486351812</v>
      </c>
      <c r="E70" s="24"/>
      <c r="F70" s="24">
        <v>1</v>
      </c>
      <c r="G70" s="24"/>
    </row>
    <row r="71" spans="1:7">
      <c r="A71" s="23">
        <v>70</v>
      </c>
      <c r="B71" s="23">
        <v>18</v>
      </c>
      <c r="C71" s="21">
        <v>2</v>
      </c>
      <c r="D71" s="21">
        <f t="shared" si="2"/>
        <v>26.56505117707799</v>
      </c>
      <c r="E71" s="24"/>
      <c r="F71" s="24"/>
      <c r="G71" s="24">
        <v>1</v>
      </c>
    </row>
    <row r="72" spans="1:7">
      <c r="A72" s="23">
        <v>71</v>
      </c>
      <c r="B72" s="23">
        <v>18</v>
      </c>
      <c r="C72" s="21">
        <v>1.5</v>
      </c>
      <c r="D72" s="21">
        <f t="shared" si="2"/>
        <v>33.690067525979785</v>
      </c>
      <c r="E72" s="24"/>
      <c r="F72" s="24"/>
      <c r="G72" s="24">
        <v>1</v>
      </c>
    </row>
    <row r="73" spans="1:7">
      <c r="A73" s="23">
        <v>72</v>
      </c>
      <c r="B73" s="23">
        <v>18</v>
      </c>
      <c r="C73" s="21">
        <v>1</v>
      </c>
      <c r="D73" s="21">
        <f t="shared" si="2"/>
        <v>45</v>
      </c>
      <c r="E73" s="24"/>
      <c r="F73" s="24"/>
      <c r="G73" s="24">
        <v>1</v>
      </c>
    </row>
    <row r="74" spans="1:7">
      <c r="A74" s="23">
        <v>73</v>
      </c>
      <c r="B74" s="23">
        <v>20</v>
      </c>
      <c r="C74" s="21">
        <v>2.5</v>
      </c>
      <c r="D74" s="21">
        <f t="shared" si="2"/>
        <v>21.801409486351812</v>
      </c>
      <c r="E74" s="24"/>
      <c r="F74" s="24"/>
      <c r="G74" s="24">
        <v>1</v>
      </c>
    </row>
    <row r="75" spans="1:7">
      <c r="A75" s="23">
        <v>74</v>
      </c>
      <c r="B75" s="23">
        <v>20</v>
      </c>
      <c r="C75" s="21">
        <v>2</v>
      </c>
      <c r="D75" s="21">
        <f t="shared" si="2"/>
        <v>26.56505117707799</v>
      </c>
      <c r="E75" s="24"/>
      <c r="F75" s="24">
        <v>1</v>
      </c>
      <c r="G75" s="24"/>
    </row>
    <row r="76" spans="1:7">
      <c r="A76" s="23">
        <v>75</v>
      </c>
      <c r="B76" s="23">
        <v>20</v>
      </c>
      <c r="C76" s="21">
        <v>1.5</v>
      </c>
      <c r="D76" s="21">
        <f t="shared" si="2"/>
        <v>33.690067525979785</v>
      </c>
      <c r="E76" s="24"/>
      <c r="F76" s="24"/>
      <c r="G76" s="24">
        <v>1</v>
      </c>
    </row>
    <row r="77" spans="1:7">
      <c r="A77" s="23">
        <v>76</v>
      </c>
      <c r="B77" s="23">
        <v>20</v>
      </c>
      <c r="C77" s="21">
        <v>1</v>
      </c>
      <c r="D77" s="21">
        <f t="shared" si="2"/>
        <v>45</v>
      </c>
      <c r="E77" s="24"/>
      <c r="F77" s="24"/>
      <c r="G77" s="24">
        <v>1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README</vt:lpstr>
      <vt:lpstr>Fig. 8a</vt:lpstr>
      <vt:lpstr>Fig. 8b</vt:lpstr>
      <vt:lpstr>Fig. 8c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Helm</dc:creator>
  <cp:lastModifiedBy>Peter Helm</cp:lastModifiedBy>
  <dcterms:created xsi:type="dcterms:W3CDTF">2023-11-29T13:23:56Z</dcterms:created>
  <dcterms:modified xsi:type="dcterms:W3CDTF">2024-03-07T09:48:23Z</dcterms:modified>
</cp:coreProperties>
</file>