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data.ncl.ac.uk\Isotopic Labeling\"/>
    </mc:Choice>
  </mc:AlternateContent>
  <xr:revisionPtr revIDLastSave="0" documentId="13_ncr:1_{750BFE71-F728-43E7-B234-81EA83FDCD9C}" xr6:coauthVersionLast="47" xr6:coauthVersionMax="47" xr10:uidLastSave="{00000000-0000-0000-0000-000000000000}"/>
  <bookViews>
    <workbookView xWindow="-110" yWindow="-110" windowWidth="19420" windowHeight="10420" xr2:uid="{8D6559CB-B32A-4027-8884-821B442FD4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3" i="1"/>
  <c r="F3" i="1"/>
  <c r="F6" i="1"/>
  <c r="F7" i="1"/>
  <c r="F8" i="1"/>
  <c r="F9" i="1"/>
  <c r="F4" i="1"/>
  <c r="F5" i="1"/>
  <c r="I5" i="1" l="1"/>
  <c r="I4" i="1"/>
  <c r="D8" i="1"/>
  <c r="D9" i="1"/>
  <c r="D5" i="1"/>
  <c r="D6" i="1"/>
  <c r="D4" i="1"/>
  <c r="D7" i="1"/>
  <c r="D3" i="1"/>
</calcChain>
</file>

<file path=xl/sharedStrings.xml><?xml version="1.0" encoding="utf-8"?>
<sst xmlns="http://schemas.openxmlformats.org/spreadsheetml/2006/main" count="13" uniqueCount="13">
  <si>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CO</t>
    </r>
  </si>
  <si>
    <r>
      <rPr>
        <b/>
        <vertAlign val="super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CO</t>
    </r>
  </si>
  <si>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CO/</t>
    </r>
    <r>
      <rPr>
        <b/>
        <vertAlign val="super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CO</t>
    </r>
  </si>
  <si>
    <t>PC1 (time min)</t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</si>
  <si>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</si>
  <si>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100 ppm</t>
  </si>
  <si>
    <t>200 ppm</t>
  </si>
  <si>
    <t>500 ppm</t>
  </si>
  <si>
    <t>mols CO</t>
  </si>
  <si>
    <t>[CO] / ppm</t>
  </si>
  <si>
    <t>Calibration (CO) area</t>
  </si>
  <si>
    <r>
      <t>[</t>
    </r>
    <r>
      <rPr>
        <b/>
        <vertAlign val="super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CO] / mol</t>
    </r>
  </si>
  <si>
    <t>[13CO] / 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</si>
</sst>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12CO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Sheet1!$A$3:$A$9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Sheet1!$B$3:$B$9</c:f>
              <c:numCache>
                <c:formatCode>General</c:formatCode>
                <c:ptCount val="7"/>
                <c:pt idx="0">
                  <c:v>238</c:v>
                </c:pt>
                <c:pt idx="1">
                  <c:v>523</c:v>
                </c:pt>
                <c:pt idx="2">
                  <c:v>663</c:v>
                </c:pt>
                <c:pt idx="3">
                  <c:v>1024</c:v>
                </c:pt>
                <c:pt idx="4">
                  <c:v>989</c:v>
                </c:pt>
                <c:pt idx="5">
                  <c:v>1073</c:v>
                </c:pt>
                <c:pt idx="6">
                  <c:v>1455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A6-4098-A21F-158D79C74E9B}"/>
            </c:ext>
          </c:extLst>
        </c:ser>
        <c:ser>
          <c:idx val="1"/>
          <c:order val="1"/>
          <c:tx>
            <c:v>13CO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Sheet1!$A$3:$A$9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Sheet1!$C$3:$C$9</c:f>
              <c:numCache>
                <c:formatCode>General</c:formatCode>
                <c:ptCount val="7"/>
                <c:pt idx="0">
                  <c:v>1811</c:v>
                </c:pt>
                <c:pt idx="1">
                  <c:v>3405</c:v>
                </c:pt>
                <c:pt idx="2">
                  <c:v>4626</c:v>
                </c:pt>
                <c:pt idx="3">
                  <c:v>5686</c:v>
                </c:pt>
                <c:pt idx="4">
                  <c:v>7225</c:v>
                </c:pt>
                <c:pt idx="5">
                  <c:v>6257</c:v>
                </c:pt>
                <c:pt idx="6">
                  <c:v>6287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A6-4098-A21F-158D79C74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679712"/>
        <c:axId val="461679056"/>
      </c:scatterChart>
      <c:valAx>
        <c:axId val="461679712"/>
        <c:scaling>
          <c:orientation val="minMax"/>
          <c:max val="18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1679056"/>
        <c:crosses val="autoZero"/>
        <c:crossBetween val="midCat"/>
      </c:valAx>
      <c:valAx>
        <c:axId val="461679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Integrated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16797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Calibration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8.5733814523184598E-2"/>
                  <c:y val="0.1705063429571303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11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y = 110,258,662.28x + 2,218.00</a:t>
                    </a:r>
                    <a:endParaRPr lang="en-US" sz="11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Sheet1!$I$3:$I$5</c:f>
              <c:numCache>
                <c:formatCode>General</c:formatCode>
                <c:ptCount val="3"/>
                <c:pt idx="0">
                  <c:v>1.6279900035701533E-6</c:v>
                </c:pt>
                <c:pt idx="1">
                  <c:v>3.2559800071403066E-6</c:v>
                </c:pt>
                <c:pt idx="2">
                  <c:v>8.1399500178507669E-6</c:v>
                </c:pt>
              </c:numCache>
            </c:numRef>
          </c:xVal>
          <c:yVal>
            <c:numRef>
              <c:f>Sheet1!$J$3:$J$5</c:f>
              <c:numCache>
                <c:formatCode>General</c:formatCode>
                <c:ptCount val="3"/>
                <c:pt idx="0">
                  <c:v>2366</c:v>
                </c:pt>
                <c:pt idx="1">
                  <c:v>2619</c:v>
                </c:pt>
                <c:pt idx="2">
                  <c:v>3105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57-4ABA-999B-980C901DE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924640"/>
        <c:axId val="618924968"/>
      </c:scatterChart>
      <c:valAx>
        <c:axId val="618924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[CO] mol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8924968"/>
        <c:crosses val="autoZero"/>
        <c:crossBetween val="midCat"/>
        <c:majorUnit val="5.0000000000000021E-6"/>
      </c:valAx>
      <c:valAx>
        <c:axId val="6189249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Integrated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8924640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10</xdr:row>
      <xdr:rowOff>158750</xdr:rowOff>
    </xdr:from>
    <xdr:to>
      <xdr:col>10</xdr:col>
      <xdr:colOff>939800</xdr:colOff>
      <xdr:row>23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9FBAB63-5DC4-916C-E5BC-DF1649EA6DC5}"/>
            </a:ext>
          </a:extLst>
        </xdr:cNvPr>
        <xdr:cNvSpPr txBox="1"/>
      </xdr:nvSpPr>
      <xdr:spPr>
        <a:xfrm>
          <a:off x="787400" y="2025650"/>
          <a:ext cx="5118100" cy="2387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GC-MS analysis</a:t>
          </a:r>
        </a:p>
        <a:p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*Instrument: Agilent 8890 GC system with 5977B GC/MSD mass spec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*Column: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HP-PLOT-Q</a:t>
          </a:r>
          <a:endParaRPr lang="en-GB">
            <a:effectLst/>
          </a:endParaRPr>
        </a:p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*Injection: 500 microlitres manual injection with gas-tight syringe</a:t>
          </a:r>
          <a:endParaRPr lang="en-GB">
            <a:effectLst/>
          </a:endParaRPr>
        </a:p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*Oven: 50 degrees for 2 mins then increase 10 degrees per minute to 100 degrees and hold 3 mins. Solvent delay 0.5 min.</a:t>
          </a:r>
          <a:endParaRPr lang="en-GB">
            <a:effectLst/>
          </a:endParaRPr>
        </a:p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*Inlet temp 100 degree, flow 1 ml per min, transfer line 280 degrees, injection volum 1 microlitre, carrier gas helium. SIM and scan mode used, range of mass 1.6 to 150, ions monitored 44, 45, 28, 29, 12C, 13C.</a:t>
          </a:r>
        </a:p>
        <a:p>
          <a:endParaRPr lang="en-GB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 the combined CO peak probably contains air!</a:t>
          </a:r>
        </a:p>
      </xdr:txBody>
    </xdr:sp>
    <xdr:clientData/>
  </xdr:twoCellAnchor>
  <xdr:twoCellAnchor>
    <xdr:from>
      <xdr:col>10</xdr:col>
      <xdr:colOff>1419225</xdr:colOff>
      <xdr:row>2</xdr:row>
      <xdr:rowOff>60325</xdr:rowOff>
    </xdr:from>
    <xdr:to>
      <xdr:col>16</xdr:col>
      <xdr:colOff>136525</xdr:colOff>
      <xdr:row>17</xdr:row>
      <xdr:rowOff>41275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B6B720-68EE-9606-08D3-419CE79C43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1597025</xdr:colOff>
      <xdr:row>18</xdr:row>
      <xdr:rowOff>66675</xdr:rowOff>
    </xdr:from>
    <xdr:to>
      <xdr:col>16</xdr:col>
      <xdr:colOff>314325</xdr:colOff>
      <xdr:row>33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2A61AF-FEA2-745F-2A03-DD97CB9DA7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B5263-2F81-45EA-9946-AE97EC3A53CF}">
  <dimension ref="A1:P9"/>
  <sheetViews>
    <sheetView tabSelected="1" topLeftCell="E1" workbookViewId="0">
      <selection activeCell="G3" sqref="G3:G9"/>
    </sheetView>
  </sheetViews>
  <sheetFormatPr defaultRowHeight="14.5" x14ac:dyDescent="0.35"/>
  <cols>
    <col min="1" max="1" width="20.26953125" customWidth="1"/>
    <col min="4" max="4" width="10" customWidth="1"/>
    <col min="5" max="7" width="14.36328125" customWidth="1"/>
    <col min="8" max="9" width="14.90625" customWidth="1"/>
    <col min="10" max="10" width="18.81640625" customWidth="1"/>
    <col min="11" max="11" width="24" customWidth="1"/>
    <col min="14" max="14" width="12.26953125" customWidth="1"/>
    <col min="15" max="15" width="15.7265625" customWidth="1"/>
    <col min="16" max="16" width="14.36328125" customWidth="1"/>
  </cols>
  <sheetData>
    <row r="1" spans="1:16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7.5" x14ac:dyDescent="0.45">
      <c r="A2" s="2" t="s">
        <v>3</v>
      </c>
      <c r="B2" s="2" t="s">
        <v>1</v>
      </c>
      <c r="C2" s="2" t="s">
        <v>0</v>
      </c>
      <c r="D2" s="2" t="s">
        <v>2</v>
      </c>
      <c r="E2" s="2" t="s">
        <v>4</v>
      </c>
      <c r="F2" s="2" t="s">
        <v>11</v>
      </c>
      <c r="G2" s="2" t="s">
        <v>12</v>
      </c>
      <c r="H2" s="2" t="s">
        <v>9</v>
      </c>
      <c r="I2" s="2" t="s">
        <v>8</v>
      </c>
      <c r="J2" s="2" t="s">
        <v>10</v>
      </c>
      <c r="K2" s="2"/>
      <c r="L2" s="2"/>
      <c r="M2" s="2"/>
      <c r="N2" s="2"/>
      <c r="O2" s="2"/>
      <c r="P2" s="2"/>
    </row>
    <row r="3" spans="1:16" x14ac:dyDescent="0.35">
      <c r="A3" s="1">
        <v>0</v>
      </c>
      <c r="B3" s="1">
        <v>238</v>
      </c>
      <c r="C3" s="1">
        <v>1811</v>
      </c>
      <c r="D3" s="1">
        <f>C3/B3</f>
        <v>7.6092436974789912</v>
      </c>
      <c r="E3" s="1">
        <v>2048049</v>
      </c>
      <c r="F3" s="1">
        <f>B3/110258662.28</f>
        <v>2.1585605618504879E-6</v>
      </c>
      <c r="G3" s="1">
        <f>C3/110258662.28</f>
        <v>1.6425013350887537E-5</v>
      </c>
      <c r="H3" s="1" t="s">
        <v>5</v>
      </c>
      <c r="I3" s="1">
        <v>1.6279900035701533E-6</v>
      </c>
      <c r="J3" s="1">
        <v>2366</v>
      </c>
      <c r="K3" s="1"/>
      <c r="L3" s="1"/>
      <c r="M3" s="1"/>
      <c r="N3" s="1"/>
      <c r="O3" s="1"/>
      <c r="P3" s="1"/>
    </row>
    <row r="4" spans="1:16" x14ac:dyDescent="0.35">
      <c r="A4" s="1">
        <v>15</v>
      </c>
      <c r="B4" s="1">
        <v>523</v>
      </c>
      <c r="C4" s="1">
        <v>3405</v>
      </c>
      <c r="D4" s="1">
        <f>C4/B4</f>
        <v>6.5105162523900573</v>
      </c>
      <c r="E4" s="1">
        <v>3322806</v>
      </c>
      <c r="F4" s="1">
        <f t="shared" ref="F4:F9" si="0">B4/110258662.28</f>
        <v>4.7433914867554839E-6</v>
      </c>
      <c r="G4" s="1">
        <f t="shared" ref="G4:G9" si="1">C4/110258662.28</f>
        <v>3.0881927365970214E-5</v>
      </c>
      <c r="H4" s="1" t="s">
        <v>6</v>
      </c>
      <c r="I4" s="1">
        <f>I3*2</f>
        <v>3.2559800071403066E-6</v>
      </c>
      <c r="J4" s="1">
        <v>2619</v>
      </c>
      <c r="K4" s="1"/>
      <c r="L4" s="1"/>
      <c r="M4" s="1"/>
      <c r="N4" s="1"/>
      <c r="O4" s="1"/>
      <c r="P4" s="1"/>
    </row>
    <row r="5" spans="1:16" x14ac:dyDescent="0.35">
      <c r="A5" s="1">
        <v>30</v>
      </c>
      <c r="B5" s="1">
        <v>663</v>
      </c>
      <c r="C5" s="1">
        <v>4626</v>
      </c>
      <c r="D5" s="1">
        <f t="shared" ref="D5:D6" si="2">C5/B5</f>
        <v>6.9773755656108598</v>
      </c>
      <c r="E5" s="1">
        <v>3897231</v>
      </c>
      <c r="F5" s="1">
        <f t="shared" si="0"/>
        <v>6.0131329937263593E-6</v>
      </c>
      <c r="G5" s="1">
        <f t="shared" si="1"/>
        <v>4.1955887223194774E-5</v>
      </c>
      <c r="H5" s="1" t="s">
        <v>7</v>
      </c>
      <c r="I5" s="1">
        <f>5*I3</f>
        <v>8.1399500178507669E-6</v>
      </c>
      <c r="J5" s="1">
        <v>3105</v>
      </c>
      <c r="K5" s="1"/>
      <c r="L5" s="1"/>
      <c r="M5" s="1"/>
      <c r="N5" s="1"/>
      <c r="O5" s="1"/>
      <c r="P5" s="1"/>
    </row>
    <row r="6" spans="1:16" x14ac:dyDescent="0.35">
      <c r="A6" s="1">
        <v>60</v>
      </c>
      <c r="B6" s="1">
        <v>1024</v>
      </c>
      <c r="C6" s="1">
        <v>5686</v>
      </c>
      <c r="D6" s="1">
        <f t="shared" si="2"/>
        <v>5.552734375</v>
      </c>
      <c r="E6" s="1">
        <v>3978747</v>
      </c>
      <c r="F6" s="1">
        <f t="shared" si="0"/>
        <v>9.2872521652726879E-6</v>
      </c>
      <c r="G6" s="1">
        <f t="shared" si="1"/>
        <v>5.1569644347402834E-5</v>
      </c>
      <c r="H6" s="1"/>
      <c r="I6" s="1"/>
      <c r="J6" s="1"/>
      <c r="K6" s="1"/>
      <c r="L6" s="1"/>
      <c r="M6" s="1"/>
      <c r="N6" s="1"/>
      <c r="O6" s="1"/>
      <c r="P6" s="1"/>
    </row>
    <row r="7" spans="1:16" x14ac:dyDescent="0.35">
      <c r="A7" s="1">
        <v>90</v>
      </c>
      <c r="B7" s="1">
        <v>989</v>
      </c>
      <c r="C7" s="1">
        <v>7225</v>
      </c>
      <c r="D7" s="1">
        <f>C7/B7</f>
        <v>7.3053589484327608</v>
      </c>
      <c r="E7" s="1">
        <v>4457324</v>
      </c>
      <c r="F7" s="1">
        <f t="shared" si="0"/>
        <v>8.9698167885299694E-6</v>
      </c>
      <c r="G7" s="1">
        <f t="shared" si="1"/>
        <v>6.552773134188981E-5</v>
      </c>
      <c r="H7" s="1"/>
      <c r="I7" s="1"/>
      <c r="J7" s="1"/>
      <c r="K7" s="1"/>
      <c r="L7" s="1"/>
      <c r="M7" s="1"/>
      <c r="N7" s="1"/>
      <c r="O7" s="1"/>
      <c r="P7" s="1"/>
    </row>
    <row r="8" spans="1:16" x14ac:dyDescent="0.35">
      <c r="A8" s="1">
        <v>120</v>
      </c>
      <c r="B8" s="1">
        <v>1073</v>
      </c>
      <c r="C8" s="1">
        <v>6257</v>
      </c>
      <c r="D8" s="1">
        <f t="shared" ref="D8:D9" si="3">C8/B8</f>
        <v>5.8313140726933828</v>
      </c>
      <c r="E8" s="1">
        <v>4789798</v>
      </c>
      <c r="F8" s="1">
        <f t="shared" si="0"/>
        <v>9.7316616927124944E-6</v>
      </c>
      <c r="G8" s="1">
        <f t="shared" si="1"/>
        <v>5.6748375779405476E-5</v>
      </c>
    </row>
    <row r="9" spans="1:16" x14ac:dyDescent="0.35">
      <c r="A9" s="1">
        <v>180</v>
      </c>
      <c r="B9" s="1">
        <v>1455</v>
      </c>
      <c r="C9" s="1">
        <v>6287</v>
      </c>
      <c r="D9" s="1">
        <f t="shared" si="3"/>
        <v>4.3209621993127145</v>
      </c>
      <c r="E9" s="1">
        <v>4645194</v>
      </c>
      <c r="F9" s="1">
        <f t="shared" si="0"/>
        <v>1.3196242090304453E-5</v>
      </c>
      <c r="G9" s="1">
        <f t="shared" si="1"/>
        <v>5.7020463245184948E-5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2022-07-22T08:54:56Z</dcterms:created>
  <dcterms:modified xsi:type="dcterms:W3CDTF">2022-11-24T13:09:45Z</dcterms:modified>
</cp:coreProperties>
</file>