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esearch\Zhantao\MAC_Tox_Paper_Final\"/>
    </mc:Choice>
  </mc:AlternateContent>
  <bookViews>
    <workbookView xWindow="0" yWindow="0" windowWidth="19200" windowHeight="11235"/>
  </bookViews>
  <sheets>
    <sheet name="Sorbent Recovery and Fe content" sheetId="1" r:id="rId1"/>
  </sheets>
  <calcPr calcId="152511"/>
</workbook>
</file>

<file path=xl/calcChain.xml><?xml version="1.0" encoding="utf-8"?>
<calcChain xmlns="http://schemas.openxmlformats.org/spreadsheetml/2006/main">
  <c r="K9" i="1" l="1"/>
  <c r="J9" i="1"/>
  <c r="J8" i="1"/>
  <c r="K8" i="1" s="1"/>
  <c r="K6" i="1"/>
  <c r="J6" i="1"/>
  <c r="J5" i="1"/>
  <c r="K5" i="1" s="1"/>
  <c r="F14" i="1"/>
  <c r="F15" i="1"/>
  <c r="F16" i="1"/>
  <c r="F17" i="1"/>
  <c r="F18" i="1"/>
  <c r="F19" i="1"/>
  <c r="F20" i="1"/>
  <c r="F21" i="1"/>
  <c r="F22" i="1"/>
  <c r="F13" i="1"/>
  <c r="H9" i="1"/>
  <c r="H8" i="1"/>
  <c r="H6" i="1"/>
  <c r="H5" i="1"/>
  <c r="G21" i="1" l="1"/>
  <c r="G19" i="1"/>
  <c r="G16" i="1"/>
  <c r="G14" i="1"/>
  <c r="F2" i="1" l="1"/>
  <c r="E6" i="1"/>
  <c r="E5" i="1"/>
  <c r="G9" i="1" l="1"/>
  <c r="G8" i="1"/>
  <c r="G6" i="1"/>
  <c r="G5" i="1"/>
</calcChain>
</file>

<file path=xl/sharedStrings.xml><?xml version="1.0" encoding="utf-8"?>
<sst xmlns="http://schemas.openxmlformats.org/spreadsheetml/2006/main" count="35" uniqueCount="35">
  <si>
    <t>ID</t>
  </si>
  <si>
    <t>Sediment ww (g)</t>
  </si>
  <si>
    <t>Sediment dw (g)</t>
  </si>
  <si>
    <t>Carbon (g)</t>
  </si>
  <si>
    <t>Control</t>
  </si>
  <si>
    <t>Control-RW</t>
  </si>
  <si>
    <t>MagTOG</t>
  </si>
  <si>
    <t>MagTOG-R</t>
  </si>
  <si>
    <t>MagTOG-RW</t>
  </si>
  <si>
    <t>MagBio</t>
  </si>
  <si>
    <t>MagBio-R</t>
  </si>
  <si>
    <t>MagBio-RW</t>
  </si>
  <si>
    <t>Recovered MAC(g)</t>
    <phoneticPr fontId="1" type="noConversion"/>
  </si>
  <si>
    <t>Magnetic Minerals(g)</t>
    <phoneticPr fontId="1" type="noConversion"/>
  </si>
  <si>
    <t>Net Recovered MAC(g)</t>
    <phoneticPr fontId="1" type="noConversion"/>
  </si>
  <si>
    <t>Recovery(%)</t>
    <phoneticPr fontId="1" type="noConversion"/>
  </si>
  <si>
    <t>Sample</t>
  </si>
  <si>
    <t>Iron (mg/l)</t>
  </si>
  <si>
    <t>Dilution</t>
  </si>
  <si>
    <t>Volume (mL)</t>
  </si>
  <si>
    <t>Sorbent mass (g)</t>
  </si>
  <si>
    <t>Iron content (mg/g)</t>
  </si>
  <si>
    <t>MagTog A</t>
  </si>
  <si>
    <t>MagTog B</t>
  </si>
  <si>
    <t>MagTog RA</t>
  </si>
  <si>
    <t>MagTog RB</t>
  </si>
  <si>
    <t>MagTog RW</t>
  </si>
  <si>
    <t>MagBio A</t>
  </si>
  <si>
    <t>MagBio B</t>
  </si>
  <si>
    <t>MagBio RA</t>
  </si>
  <si>
    <t>MagBio RB</t>
  </si>
  <si>
    <t>MagBio RW</t>
  </si>
  <si>
    <t>Average (mg/g)</t>
  </si>
  <si>
    <t>Remaining MAC (g)</t>
  </si>
  <si>
    <t>Corresponding dose (g/g)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</si>
</sst>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_ "/>
    <numFmt numFmtId="165" formatCode="0.0_ "/>
  </numFmts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2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B33" sqref="B33"/>
    </sheetView>
  </sheetViews>
  <sheetFormatPr defaultRowHeight="15"/>
  <cols>
    <col min="1" max="1" width="12.140625" customWidth="1"/>
    <col min="2" max="3" width="15.42578125" customWidth="1"/>
    <col min="4" max="4" width="12.5703125" customWidth="1"/>
    <col min="5" max="5" width="16.7109375" customWidth="1"/>
    <col min="6" max="6" width="20.28515625" customWidth="1"/>
    <col min="7" max="7" width="21.5703125" customWidth="1"/>
    <col min="8" max="8" width="14.85546875" customWidth="1"/>
    <col min="10" max="10" width="17.570312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12</v>
      </c>
      <c r="F1" t="s">
        <v>13</v>
      </c>
      <c r="G1" t="s">
        <v>14</v>
      </c>
      <c r="H1" t="s">
        <v>15</v>
      </c>
      <c r="J1" t="s">
        <v>33</v>
      </c>
      <c r="K1" t="s">
        <v>34</v>
      </c>
    </row>
    <row r="2" spans="1:11">
      <c r="A2" t="s">
        <v>4</v>
      </c>
      <c r="B2">
        <v>283.7</v>
      </c>
      <c r="C2">
        <v>120</v>
      </c>
      <c r="D2">
        <v>0</v>
      </c>
      <c r="F2" s="1">
        <f>(0.244+0.348)/200*B2</f>
        <v>0.83975199999999994</v>
      </c>
    </row>
    <row r="3" spans="1:11">
      <c r="A3" t="s">
        <v>5</v>
      </c>
      <c r="B3">
        <v>283.7</v>
      </c>
      <c r="C3">
        <v>120</v>
      </c>
      <c r="D3">
        <v>0</v>
      </c>
    </row>
    <row r="4" spans="1:11">
      <c r="A4" t="s">
        <v>6</v>
      </c>
      <c r="B4">
        <v>283.7</v>
      </c>
      <c r="C4">
        <v>120</v>
      </c>
      <c r="D4">
        <v>2.9969999999999999</v>
      </c>
    </row>
    <row r="5" spans="1:11">
      <c r="A5" t="s">
        <v>7</v>
      </c>
      <c r="B5">
        <v>283.7</v>
      </c>
      <c r="C5">
        <v>120</v>
      </c>
      <c r="D5">
        <v>3.004</v>
      </c>
      <c r="E5">
        <f>1.661+0.287</f>
        <v>1.948</v>
      </c>
      <c r="G5" s="1">
        <f>E5-F$2</f>
        <v>1.1082480000000001</v>
      </c>
      <c r="H5" s="2">
        <f>G5/D5*100</f>
        <v>36.892410119840221</v>
      </c>
      <c r="J5" s="3">
        <f>(100-H5)*D5/100</f>
        <v>1.8957519999999997</v>
      </c>
      <c r="K5" s="3">
        <f>J5/C5*100</f>
        <v>1.5797933333333329</v>
      </c>
    </row>
    <row r="6" spans="1:11">
      <c r="A6" t="s">
        <v>8</v>
      </c>
      <c r="B6">
        <v>283.7</v>
      </c>
      <c r="C6">
        <v>120</v>
      </c>
      <c r="D6">
        <v>3.0019999999999998</v>
      </c>
      <c r="E6">
        <f>1.5307+0.086</f>
        <v>1.6167</v>
      </c>
      <c r="G6" s="1">
        <f>E6-F$2</f>
        <v>0.77694800000000008</v>
      </c>
      <c r="H6" s="2">
        <f>G6/D6*100</f>
        <v>25.881012658227853</v>
      </c>
      <c r="J6" s="3">
        <f>(100-H6)*D6/100</f>
        <v>2.2250519999999994</v>
      </c>
      <c r="K6" s="3">
        <f>J6/C6*100</f>
        <v>1.8542099999999995</v>
      </c>
    </row>
    <row r="7" spans="1:11">
      <c r="A7" t="s">
        <v>9</v>
      </c>
      <c r="B7">
        <v>283.7</v>
      </c>
      <c r="C7">
        <v>120</v>
      </c>
      <c r="D7">
        <v>2.9990000000000001</v>
      </c>
      <c r="H7" s="2"/>
    </row>
    <row r="8" spans="1:11">
      <c r="A8" t="s">
        <v>10</v>
      </c>
      <c r="B8">
        <v>283.7</v>
      </c>
      <c r="C8">
        <v>120</v>
      </c>
      <c r="D8">
        <v>3.0009999999999999</v>
      </c>
      <c r="E8">
        <v>3.395</v>
      </c>
      <c r="G8" s="1">
        <f>E8-F$2</f>
        <v>2.5552480000000002</v>
      </c>
      <c r="H8" s="2">
        <f>G8/D8*100</f>
        <v>85.146551149616798</v>
      </c>
      <c r="J8" s="3">
        <f>(100-H8)*D8/100</f>
        <v>0.44575199999999987</v>
      </c>
      <c r="K8" s="3">
        <f>J8/C8*100</f>
        <v>0.3714599999999999</v>
      </c>
    </row>
    <row r="9" spans="1:11">
      <c r="A9" t="s">
        <v>11</v>
      </c>
      <c r="B9">
        <v>283.7</v>
      </c>
      <c r="C9">
        <v>120</v>
      </c>
      <c r="D9">
        <v>2.9969999999999999</v>
      </c>
      <c r="E9">
        <v>3.8380000000000001</v>
      </c>
      <c r="G9" s="1">
        <f>E9-F$2</f>
        <v>2.9982480000000002</v>
      </c>
      <c r="H9" s="2">
        <f>G9/D9*100</f>
        <v>100.04164164164165</v>
      </c>
      <c r="J9" s="3">
        <f>(100-H9)*D9/100</f>
        <v>-1.2480000000001528E-3</v>
      </c>
      <c r="K9" s="3">
        <f>J9/C9*100</f>
        <v>-1.0400000000001274E-3</v>
      </c>
    </row>
    <row r="12" spans="1:11">
      <c r="A12" t="s">
        <v>16</v>
      </c>
      <c r="B12" t="s">
        <v>17</v>
      </c>
      <c r="C12" t="s">
        <v>18</v>
      </c>
      <c r="D12" t="s">
        <v>19</v>
      </c>
      <c r="E12" t="s">
        <v>20</v>
      </c>
      <c r="F12" t="s">
        <v>21</v>
      </c>
      <c r="G12" t="s">
        <v>32</v>
      </c>
    </row>
    <row r="13" spans="1:11">
      <c r="A13" t="s">
        <v>22</v>
      </c>
      <c r="B13">
        <v>479</v>
      </c>
      <c r="C13">
        <v>3</v>
      </c>
      <c r="D13">
        <v>102</v>
      </c>
      <c r="E13">
        <v>0.5</v>
      </c>
      <c r="F13">
        <f>B13*C13*D13/1000/E13</f>
        <v>293.14800000000002</v>
      </c>
    </row>
    <row r="14" spans="1:11">
      <c r="A14" t="s">
        <v>23</v>
      </c>
      <c r="B14">
        <v>407</v>
      </c>
      <c r="C14">
        <v>3</v>
      </c>
      <c r="D14">
        <v>102</v>
      </c>
      <c r="E14">
        <v>0.5</v>
      </c>
      <c r="F14">
        <f t="shared" ref="F14:F22" si="0">B14*C14*D14/1000/E14</f>
        <v>249.084</v>
      </c>
      <c r="G14">
        <f>AVERAGE(F13:F14)</f>
        <v>271.11599999999999</v>
      </c>
    </row>
    <row r="15" spans="1:11">
      <c r="A15" t="s">
        <v>24</v>
      </c>
      <c r="B15">
        <v>473</v>
      </c>
      <c r="C15">
        <v>3</v>
      </c>
      <c r="D15">
        <v>108</v>
      </c>
      <c r="E15">
        <v>0.5</v>
      </c>
      <c r="F15">
        <f t="shared" si="0"/>
        <v>306.50400000000002</v>
      </c>
    </row>
    <row r="16" spans="1:11">
      <c r="A16" t="s">
        <v>25</v>
      </c>
      <c r="B16">
        <v>440</v>
      </c>
      <c r="C16">
        <v>3</v>
      </c>
      <c r="D16">
        <v>107</v>
      </c>
      <c r="E16">
        <v>0.5</v>
      </c>
      <c r="F16">
        <f t="shared" si="0"/>
        <v>282.48</v>
      </c>
      <c r="G16">
        <f>AVERAGE(F15:F16)</f>
        <v>294.49200000000002</v>
      </c>
    </row>
    <row r="17" spans="1:7">
      <c r="A17" t="s">
        <v>26</v>
      </c>
      <c r="B17">
        <v>559</v>
      </c>
      <c r="C17">
        <v>3</v>
      </c>
      <c r="D17">
        <v>104</v>
      </c>
      <c r="E17">
        <v>0.5</v>
      </c>
      <c r="F17">
        <f t="shared" si="0"/>
        <v>348.81599999999997</v>
      </c>
    </row>
    <row r="18" spans="1:7">
      <c r="A18" t="s">
        <v>27</v>
      </c>
      <c r="B18">
        <v>366</v>
      </c>
      <c r="C18">
        <v>3</v>
      </c>
      <c r="D18">
        <v>103</v>
      </c>
      <c r="E18">
        <v>0.5</v>
      </c>
      <c r="F18">
        <f t="shared" si="0"/>
        <v>226.18799999999999</v>
      </c>
    </row>
    <row r="19" spans="1:7">
      <c r="A19" t="s">
        <v>28</v>
      </c>
      <c r="B19">
        <v>496</v>
      </c>
      <c r="C19">
        <v>3</v>
      </c>
      <c r="D19">
        <v>103</v>
      </c>
      <c r="E19">
        <v>0.5</v>
      </c>
      <c r="F19">
        <f t="shared" si="0"/>
        <v>306.52800000000002</v>
      </c>
      <c r="G19">
        <f>AVERAGE(F18:F19)</f>
        <v>266.358</v>
      </c>
    </row>
    <row r="20" spans="1:7">
      <c r="A20" t="s">
        <v>29</v>
      </c>
      <c r="B20">
        <v>185</v>
      </c>
      <c r="C20">
        <v>3</v>
      </c>
      <c r="D20">
        <v>103</v>
      </c>
      <c r="E20">
        <v>0.5</v>
      </c>
      <c r="F20">
        <f t="shared" si="0"/>
        <v>114.33</v>
      </c>
    </row>
    <row r="21" spans="1:7">
      <c r="A21" t="s">
        <v>30</v>
      </c>
      <c r="B21">
        <v>167</v>
      </c>
      <c r="C21">
        <v>3</v>
      </c>
      <c r="D21">
        <v>103</v>
      </c>
      <c r="E21">
        <v>0.5</v>
      </c>
      <c r="F21">
        <f t="shared" si="0"/>
        <v>103.206</v>
      </c>
      <c r="G21">
        <f>AVERAGE(F20:F21)</f>
        <v>108.768</v>
      </c>
    </row>
    <row r="22" spans="1:7">
      <c r="A22" t="s">
        <v>31</v>
      </c>
      <c r="B22">
        <v>246</v>
      </c>
      <c r="C22">
        <v>3</v>
      </c>
      <c r="D22">
        <v>104</v>
      </c>
      <c r="E22">
        <v>0.5</v>
      </c>
      <c r="F22">
        <f t="shared" si="0"/>
        <v>153.50399999999999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Sorbent Recovery and Fe content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</dc:creator>
  <cp:lastModifiedBy>ndw19</cp:lastModifiedBy>
  <dcterms:created xsi:type="dcterms:W3CDTF">2015-01-04T21:00:40Z</dcterms:created>
  <dcterms:modified xsi:type="dcterms:W3CDTF">2017-02-09T13:58:27Z</dcterms:modified>
</cp:coreProperties>
</file>