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8"/>
  <workbookPr defaultThemeVersion="166925"/>
  <mc:AlternateContent xmlns:mc="http://schemas.openxmlformats.org/markup-compatibility/2006">
    <mc:Choice Requires="x15">
      <x15ac:absPath xmlns:x15ac="http://schemas.microsoft.com/office/spreadsheetml/2010/11/ac" url="/Users/b5061010/Dropbox/UNI/NEWCASTLE/PhD/Study 5 - Maker Faire/ProcessedData/RDM/"/>
    </mc:Choice>
  </mc:AlternateContent>
  <xr:revisionPtr revIDLastSave="0" documentId="13_ncr:1_{84E3CB6D-DF23-9F49-B91C-54784DB7895F}" xr6:coauthVersionLast="40" xr6:coauthVersionMax="40" xr10:uidLastSave="{00000000-0000-0000-0000-000000000000}"/>
  <bookViews>
    <workbookView xWindow="0" yWindow="460" windowWidth="25600" windowHeight="14380" activeTab="1" xr2:uid="{4353734F-5A95-2B41-B8EF-A53BC4B0D29A}"/>
  </bookViews>
  <sheets>
    <sheet name="MFU" sheetId="1" r:id="rId1"/>
    <sheet name="MFV" sheetId="4" r:id="rId2"/>
    <sheet name="CategoryQuestions" sheetId="3" r:id="rId3"/>
    <sheet name="CategoryCounts" sheetId="5" r:id="rId4"/>
  </sheets>
  <definedNames>
    <definedName name="_xlnm.Print_Area" localSheetId="2">CategoryQuestions!$D$7:$G$39</definedName>
    <definedName name="questions">CategoryQuestions!$D$7:$D$37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5" l="1"/>
  <c r="F10" i="5" s="1"/>
  <c r="E6" i="5"/>
  <c r="E11" i="5" s="1"/>
  <c r="D6" i="5"/>
  <c r="D9" i="5" s="1"/>
  <c r="D11" i="5" l="1"/>
  <c r="E10" i="5"/>
  <c r="D10" i="5"/>
  <c r="F9" i="5"/>
  <c r="E9" i="5"/>
  <c r="F11" i="5"/>
  <c r="D3" i="3"/>
  <c r="D4" i="3"/>
  <c r="D2" i="3"/>
  <c r="D16" i="3" l="1"/>
  <c r="D8" i="3"/>
  <c r="D9" i="3"/>
  <c r="D10" i="3"/>
  <c r="D11" i="3"/>
  <c r="D12" i="3"/>
  <c r="D13" i="3"/>
  <c r="D14" i="3"/>
  <c r="D15" i="3"/>
  <c r="D17" i="3"/>
  <c r="D18" i="3"/>
  <c r="D19" i="3"/>
  <c r="D20" i="3"/>
  <c r="D21" i="3"/>
  <c r="D22" i="3"/>
  <c r="D23" i="3"/>
  <c r="D24" i="3"/>
  <c r="D25" i="3"/>
  <c r="D26" i="3"/>
  <c r="D27" i="3"/>
  <c r="D28" i="3"/>
  <c r="D29" i="3"/>
  <c r="D30" i="3"/>
  <c r="D31" i="3"/>
  <c r="D32" i="3"/>
  <c r="D33" i="3"/>
  <c r="D34" i="3"/>
  <c r="D35" i="3"/>
  <c r="D36" i="3"/>
  <c r="D37" i="3"/>
  <c r="E37" i="3" l="1"/>
  <c r="F37" i="3"/>
  <c r="E33" i="3"/>
  <c r="G33" i="3" s="1"/>
  <c r="F33" i="3"/>
  <c r="F29" i="3"/>
  <c r="E29" i="3"/>
  <c r="G29" i="3" s="1"/>
  <c r="F25" i="3"/>
  <c r="E25" i="3"/>
  <c r="F21" i="3"/>
  <c r="E21" i="3"/>
  <c r="G21" i="3" s="1"/>
  <c r="F17" i="3"/>
  <c r="E17" i="3"/>
  <c r="E12" i="3"/>
  <c r="F12" i="3"/>
  <c r="E36" i="3"/>
  <c r="G36" i="3" s="1"/>
  <c r="F36" i="3"/>
  <c r="E32" i="3"/>
  <c r="F32" i="3"/>
  <c r="E28" i="3"/>
  <c r="G28" i="3" s="1"/>
  <c r="F28" i="3"/>
  <c r="E24" i="3"/>
  <c r="F24" i="3"/>
  <c r="E20" i="3"/>
  <c r="G20" i="3" s="1"/>
  <c r="F20" i="3"/>
  <c r="F15" i="3"/>
  <c r="E15" i="3"/>
  <c r="G15" i="3" s="1"/>
  <c r="F11" i="3"/>
  <c r="E11" i="3"/>
  <c r="E16" i="3"/>
  <c r="F16" i="3"/>
  <c r="F35" i="3"/>
  <c r="E35" i="3"/>
  <c r="F31" i="3"/>
  <c r="E31" i="3"/>
  <c r="G31" i="3" s="1"/>
  <c r="F27" i="3"/>
  <c r="E27" i="3"/>
  <c r="F23" i="3"/>
  <c r="E23" i="3"/>
  <c r="G23" i="3" s="1"/>
  <c r="F19" i="3"/>
  <c r="E19" i="3"/>
  <c r="F14" i="3"/>
  <c r="E14" i="3"/>
  <c r="G14" i="3" s="1"/>
  <c r="F10" i="3"/>
  <c r="E10" i="3"/>
  <c r="F34" i="3"/>
  <c r="E34" i="3"/>
  <c r="G34" i="3" s="1"/>
  <c r="F30" i="3"/>
  <c r="E30" i="3"/>
  <c r="F26" i="3"/>
  <c r="E26" i="3"/>
  <c r="G26" i="3" s="1"/>
  <c r="F22" i="3"/>
  <c r="E22" i="3"/>
  <c r="F18" i="3"/>
  <c r="E18" i="3"/>
  <c r="G18" i="3" s="1"/>
  <c r="F13" i="3"/>
  <c r="E13" i="3"/>
  <c r="F9" i="3"/>
  <c r="E9" i="3"/>
  <c r="G9" i="3" s="1"/>
  <c r="E8" i="3"/>
  <c r="F8" i="3"/>
  <c r="G13" i="3" l="1"/>
  <c r="E3" i="3"/>
  <c r="G22" i="3"/>
  <c r="G30" i="3"/>
  <c r="E4" i="3"/>
  <c r="G10" i="3"/>
  <c r="G19" i="3"/>
  <c r="G27" i="3"/>
  <c r="G35" i="3"/>
  <c r="G11" i="3"/>
  <c r="G17" i="3"/>
  <c r="G25" i="3"/>
  <c r="F3" i="3"/>
  <c r="F4" i="3"/>
  <c r="G16" i="3"/>
  <c r="G24" i="3"/>
  <c r="G32" i="3"/>
  <c r="G12" i="3"/>
  <c r="G37" i="3"/>
  <c r="F2" i="3"/>
  <c r="F38" i="3"/>
  <c r="E38" i="3"/>
  <c r="G8" i="3"/>
  <c r="E2" i="3"/>
  <c r="G38" i="3" l="1"/>
  <c r="G3" i="3"/>
  <c r="K3" i="3" s="1"/>
  <c r="G4" i="3"/>
  <c r="E39" i="3"/>
  <c r="F39" i="3"/>
  <c r="J2" i="3"/>
  <c r="I3" i="3"/>
  <c r="I4" i="3"/>
  <c r="G2" i="3"/>
  <c r="K2" i="3" s="1"/>
  <c r="I2" i="3"/>
  <c r="K4" i="3"/>
  <c r="J3" i="3"/>
  <c r="J4" i="3"/>
</calcChain>
</file>

<file path=xl/sharedStrings.xml><?xml version="1.0" encoding="utf-8"?>
<sst xmlns="http://schemas.openxmlformats.org/spreadsheetml/2006/main" count="565" uniqueCount="399">
  <si>
    <t>Entry #</t>
  </si>
  <si>
    <t>translation</t>
  </si>
  <si>
    <t>comment</t>
  </si>
  <si>
    <t>MFU 01</t>
  </si>
  <si>
    <t>MFU 02</t>
  </si>
  <si>
    <t>MFU 03</t>
  </si>
  <si>
    <t>MFU 04</t>
  </si>
  <si>
    <t>MFU 05</t>
  </si>
  <si>
    <t>MFU 06</t>
  </si>
  <si>
    <t>MFU 07</t>
  </si>
  <si>
    <t>MFU 08</t>
  </si>
  <si>
    <t>MFU 09</t>
  </si>
  <si>
    <t>MFU 10</t>
  </si>
  <si>
    <t>MFU 11</t>
  </si>
  <si>
    <t>MFU 12</t>
  </si>
  <si>
    <t>MFU 13</t>
  </si>
  <si>
    <t>MFU 14</t>
  </si>
  <si>
    <t>MFU 15</t>
  </si>
  <si>
    <t>MFU 16</t>
  </si>
  <si>
    <t>MFU 17</t>
  </si>
  <si>
    <t>MFU 18</t>
  </si>
  <si>
    <t>MFU 19</t>
  </si>
  <si>
    <t>MFU 20</t>
  </si>
  <si>
    <t>MFU 21</t>
  </si>
  <si>
    <t>MFU 22</t>
  </si>
  <si>
    <t>MFU 23</t>
  </si>
  <si>
    <t>MFU 24</t>
  </si>
  <si>
    <t>MFU 25</t>
  </si>
  <si>
    <t>MFU 26</t>
  </si>
  <si>
    <t>MFU 27</t>
  </si>
  <si>
    <t>MFU 28</t>
  </si>
  <si>
    <t>MFU 29</t>
  </si>
  <si>
    <t>MFU 30</t>
  </si>
  <si>
    <t>question</t>
  </si>
  <si>
    <t>response - original text</t>
  </si>
  <si>
    <t>What motivates you to be a maker?</t>
  </si>
  <si>
    <t>It is fun!</t>
  </si>
  <si>
    <t>written all in capital letters</t>
  </si>
  <si>
    <t>I don't feel like one</t>
  </si>
  <si>
    <t>What motivates you to keep making?</t>
  </si>
  <si>
    <t>Maker identity, values, aspirations, purposes</t>
  </si>
  <si>
    <t>Hindrance/support needed</t>
  </si>
  <si>
    <t>Maker Faire</t>
  </si>
  <si>
    <t>A</t>
  </si>
  <si>
    <t>B</t>
  </si>
  <si>
    <t>C</t>
  </si>
  <si>
    <t>New challenges</t>
  </si>
  <si>
    <t>Trying new things!</t>
  </si>
  <si>
    <t>I keep making so I will be able to create somting about improving and learning something new.</t>
  </si>
  <si>
    <t>If your button can trigger anything, what would you like your button to do when you press it?</t>
  </si>
  <si>
    <t>Connect me to my friend</t>
  </si>
  <si>
    <t>My button can cause the speaker on the right to ring</t>
  </si>
  <si>
    <t>Why do you want to be a maker?</t>
  </si>
  <si>
    <t>What are the kinds of things you are interested in making?</t>
  </si>
  <si>
    <t>What kind of stuff have you made?</t>
  </si>
  <si>
    <t>What kind of stuff would you like to make?</t>
  </si>
  <si>
    <t>What difference has Making made to you?</t>
  </si>
  <si>
    <t>What do you like about making?</t>
  </si>
  <si>
    <t>What do you enjoy the most  in making stuff?</t>
  </si>
  <si>
    <t>What do you enjoy the least  in making stuff?</t>
  </si>
  <si>
    <t>What kind of stuff do you make for others? Who are those people?</t>
  </si>
  <si>
    <t>What kind of stuff do you make for yourself?</t>
  </si>
  <si>
    <t>What is the most challenging part in making?</t>
  </si>
  <si>
    <t>Have you ever used a makerspace or fab lab? Why/Why not? When?</t>
  </si>
  <si>
    <t>Is there any form of Making you would like to learn but have not get a chance to it? What keeps you from it?</t>
  </si>
  <si>
    <t>What could make a major difference to your opportunities to take part in making?</t>
  </si>
  <si>
    <t>What are challenges to becoming a maker?</t>
  </si>
  <si>
    <t>Imagine your perfect day of making. What does it look like?</t>
  </si>
  <si>
    <t>Imagine your worst making nightmare. What does it look like?</t>
  </si>
  <si>
    <t>What kind of support do you need to become a maker?</t>
  </si>
  <si>
    <t>What kind of support do you need to advance in your making?</t>
  </si>
  <si>
    <t>What interests you about Maker Faire?</t>
  </si>
  <si>
    <t>Why did you come to Maker Faire today?</t>
  </si>
  <si>
    <t>Which of the projects that you’ve seen here did you find most inspiring? Why?</t>
  </si>
  <si>
    <t>Which of the projects that you’ve seen here did you find least inspiring? Why?</t>
  </si>
  <si>
    <t>Which of the projects that you’ve seen here did you find most useful? Why?</t>
  </si>
  <si>
    <t>Which of the projects that you’ve seen here did you find least useful? Why?</t>
  </si>
  <si>
    <t>What have you learned from attending Maker Faire?</t>
  </si>
  <si>
    <t>What do you think of the Making Useful Stuff exhibition?</t>
  </si>
  <si>
    <t>cat</t>
  </si>
  <si>
    <t>ID</t>
  </si>
  <si>
    <t>QUESTIONS</t>
  </si>
  <si>
    <t>CATEGORIES</t>
  </si>
  <si>
    <t>A11 - What motivates you to be a maker?</t>
  </si>
  <si>
    <t>A12 - What motivates you to keep making?</t>
  </si>
  <si>
    <t>A14 - If your button can trigger anything, what would you like your button to do when you press it?</t>
  </si>
  <si>
    <t>A4 - Why do you want to be a maker?</t>
  </si>
  <si>
    <r>
      <t xml:space="preserve">I want to be able to make things that make people </t>
    </r>
    <r>
      <rPr>
        <u/>
        <sz val="12"/>
        <color theme="1"/>
        <rFont val="Calibri (Body)_x0000_"/>
      </rPr>
      <t>excited</t>
    </r>
    <r>
      <rPr>
        <sz val="12"/>
        <color theme="1"/>
        <rFont val="Calibri"/>
        <family val="2"/>
        <scheme val="minor"/>
      </rPr>
      <t>!</t>
    </r>
  </si>
  <si>
    <t>underlined excited</t>
  </si>
  <si>
    <t>I want to be a maker because I want to make, discover, and learn new things.</t>
  </si>
  <si>
    <t>Because I like to make cool things for people. I've made (caterpillar drawing?) using 2 pieceof papers.</t>
  </si>
  <si>
    <t>It let's me be free in my art and craft.</t>
  </si>
  <si>
    <t>Because I like being creative. Because my uncle is also a maker.</t>
  </si>
  <si>
    <t>A6 - What do you like about making?</t>
  </si>
  <si>
    <t>It's fun and you get DIRTY</t>
  </si>
  <si>
    <t>DIRTY underlined</t>
  </si>
  <si>
    <t>Learn new things.</t>
  </si>
  <si>
    <t>Seeing things come to life from a set of very simple components.</t>
  </si>
  <si>
    <t>I like making because I can be creative and make something unique!</t>
  </si>
  <si>
    <t>The fact that you are always free to upgrade</t>
  </si>
  <si>
    <t>You can do whatever you want! Sponge cake, bracelet/bookmark, furry robot</t>
  </si>
  <si>
    <t>A2 - What kind of stuff have you made?</t>
  </si>
  <si>
    <t>a game, a pistol made of pegs, a laser phone, a voting box, a remote control, a converter, a program, a website, LIGHTS</t>
  </si>
  <si>
    <t>- clay out of PVA glue, food colouring and corn starch, - swed a bag on sewing machine, - made a light up sticker brooch thing, - book, - button</t>
  </si>
  <si>
    <t>PomPoms, origami, badges, teddy bear</t>
  </si>
  <si>
    <t>RC Robot, sensor robot</t>
  </si>
  <si>
    <t>button and a paper airplane</t>
  </si>
  <si>
    <t>A robot for the competition Pi Wars (Forest Fighter).</t>
  </si>
  <si>
    <t>a small water fountain, cakes, bread</t>
  </si>
  <si>
    <t>A3 - What kind of stuff would you like to make?</t>
  </si>
  <si>
    <t>ROCKETS Things that make life easier and more fun!</t>
  </si>
  <si>
    <t>ROCKET stikethrough</t>
  </si>
  <si>
    <t>I would like to make things that induce electricity, explosions or fire.</t>
  </si>
  <si>
    <t>Houses, parks,</t>
  </si>
  <si>
    <t>stops after colon</t>
  </si>
  <si>
    <t>killer robots &amp; cute animals or cute robots &amp; killer animals.</t>
  </si>
  <si>
    <t>humor</t>
  </si>
  <si>
    <t>electronic wearables, i.e. earrings that light up to the rhythm of music</t>
  </si>
  <si>
    <t>I really enjoy electronics and woodwork</t>
  </si>
  <si>
    <t>I enjoy making crafts like sewing &amp; beadwork.</t>
  </si>
  <si>
    <t>MFU 31</t>
  </si>
  <si>
    <t>MFU 32</t>
  </si>
  <si>
    <t>MFU 33</t>
  </si>
  <si>
    <t>MFU 34</t>
  </si>
  <si>
    <t>MFU 35</t>
  </si>
  <si>
    <t>MFU 36</t>
  </si>
  <si>
    <t>MFU 37</t>
  </si>
  <si>
    <t>MFU 38</t>
  </si>
  <si>
    <t>MFU 39</t>
  </si>
  <si>
    <t>MFU 40</t>
  </si>
  <si>
    <t>MFU 41</t>
  </si>
  <si>
    <t>MFU 42</t>
  </si>
  <si>
    <t>MFU 43</t>
  </si>
  <si>
    <t>MFU 44</t>
  </si>
  <si>
    <t>MFU 45</t>
  </si>
  <si>
    <t>A1 - What are the kinds of things you are interested in making?</t>
  </si>
  <si>
    <t>PANCAKES for friends</t>
  </si>
  <si>
    <t>A9 - What kind of stuff do you make for others? Who are those people?</t>
  </si>
  <si>
    <t>Cheese [drawn portray of a frind with beard and glasses]</t>
  </si>
  <si>
    <t>Blankets &amp; scarves for friends &amp; family :)</t>
  </si>
  <si>
    <t>Wemake craft objects in the local library with children who can't be taught in schools. The button project will help with science and art lessons. Thank you.</t>
  </si>
  <si>
    <t>Greeting cards with flashing LEDs. I make them or people who don't know about electronics and making.</t>
  </si>
  <si>
    <t>Wood items, food. Family + friends</t>
  </si>
  <si>
    <t>A10 - What kind of stuff do you make for yourself?</t>
  </si>
  <si>
    <t>Lego, robots, art, sculptures</t>
  </si>
  <si>
    <t>I make dolls (knitted) and lined bags from recycled materials (sold for charity)</t>
  </si>
  <si>
    <t>A8 - What do you enjoy the least  in making stuff?</t>
  </si>
  <si>
    <t>When I get told off</t>
  </si>
  <si>
    <t>A7 - What do you enjoy the most  in making stuff?</t>
  </si>
  <si>
    <t>MFU 46</t>
  </si>
  <si>
    <t>MFU 47</t>
  </si>
  <si>
    <t>MFU 48</t>
  </si>
  <si>
    <t>MFU 49</t>
  </si>
  <si>
    <t>MFU 50</t>
  </si>
  <si>
    <t>MFU 51</t>
  </si>
  <si>
    <t>MFU 52</t>
  </si>
  <si>
    <t>MFU 53</t>
  </si>
  <si>
    <t>MFU 54</t>
  </si>
  <si>
    <t>MFU 55</t>
  </si>
  <si>
    <t>MFU 56</t>
  </si>
  <si>
    <t>MFU 57</t>
  </si>
  <si>
    <t>MFU 58</t>
  </si>
  <si>
    <t>MFU 59</t>
  </si>
  <si>
    <t>MFU 60</t>
  </si>
  <si>
    <t>MFU 61</t>
  </si>
  <si>
    <t>MFU 62</t>
  </si>
  <si>
    <t>MFU 63</t>
  </si>
  <si>
    <t>MFU 64</t>
  </si>
  <si>
    <t>MFU 65</t>
  </si>
  <si>
    <t>MFU 66</t>
  </si>
  <si>
    <t>MFU 67</t>
  </si>
  <si>
    <t>MFU 68</t>
  </si>
  <si>
    <t>MFU 69</t>
  </si>
  <si>
    <t>MFU 70</t>
  </si>
  <si>
    <t>MFU 71</t>
  </si>
  <si>
    <t>MFU 72</t>
  </si>
  <si>
    <t>MFU 73</t>
  </si>
  <si>
    <t>MFU 74</t>
  </si>
  <si>
    <t>MFU 75</t>
  </si>
  <si>
    <t>MFU 76</t>
  </si>
  <si>
    <t>MFU 77</t>
  </si>
  <si>
    <t>MFU 78</t>
  </si>
  <si>
    <t>MFU 79</t>
  </si>
  <si>
    <t>MFU 80</t>
  </si>
  <si>
    <t>MFU 81</t>
  </si>
  <si>
    <t>MFU 82</t>
  </si>
  <si>
    <t>MFU 83</t>
  </si>
  <si>
    <t>MFU 84</t>
  </si>
  <si>
    <t>MFU 85</t>
  </si>
  <si>
    <t>MFU 86</t>
  </si>
  <si>
    <t>MFU 87</t>
  </si>
  <si>
    <t>MFU 88</t>
  </si>
  <si>
    <t>MFU 89</t>
  </si>
  <si>
    <t>MFU 90</t>
  </si>
  <si>
    <t>MFU 91</t>
  </si>
  <si>
    <t>Others finding out</t>
  </si>
  <si>
    <t>It's really good when I've finished it! I like making things I can play with. I like designing things in my own way.</t>
  </si>
  <si>
    <t>things that automate tasks</t>
  </si>
  <si>
    <t>A5 - What difference has Making made to you?</t>
  </si>
  <si>
    <r>
      <t xml:space="preserve">It allowed me to stop being a sheep insie a box of rules someone </t>
    </r>
    <r>
      <rPr>
        <u/>
        <sz val="12"/>
        <color theme="1"/>
        <rFont val="Calibri (Body)_x0000_"/>
      </rPr>
      <t>else</t>
    </r>
    <r>
      <rPr>
        <sz val="12"/>
        <color theme="1"/>
        <rFont val="Calibri"/>
        <family val="2"/>
        <scheme val="minor"/>
      </rPr>
      <t xml:space="preserve"> made.</t>
    </r>
  </si>
  <si>
    <t>A13 - What is the most challenging part in making?</t>
  </si>
  <si>
    <t>Finding the time</t>
  </si>
  <si>
    <t>I'd like to build electronic devices, so for me the challenge is inspiration, then fabricating the case/model/frame to accommodate the electronics.</t>
  </si>
  <si>
    <t>understanding instructions</t>
  </si>
  <si>
    <t>Getting started!</t>
  </si>
  <si>
    <t>C24 - Why did you come to Maker Faire today?</t>
  </si>
  <si>
    <t>Like making stuff to bring home. Because Ilike the Centre for Life and it's exciting to goto the Maker Fayre.</t>
  </si>
  <si>
    <t>I a interested in physical programming, and making new things out of old things.</t>
  </si>
  <si>
    <t>Because I'm interested in Science and I would like to become an Architect.</t>
  </si>
  <si>
    <t>INTERESTING FUN EDUCATIONAL :)</t>
  </si>
  <si>
    <t>Because I love to make stuff and I thought if I went to Maker Faire I can make losts of things.</t>
  </si>
  <si>
    <t>Because I am an exhibiting maker</t>
  </si>
  <si>
    <t>Because I like science and I am interested in coding.</t>
  </si>
  <si>
    <t>C23 - What interests you about Maker Faire?</t>
  </si>
  <si>
    <t>Speaking to interesting people about their inventions.</t>
  </si>
  <si>
    <t>I like science and computer coding and programming</t>
  </si>
  <si>
    <t>Inspiration for my job</t>
  </si>
  <si>
    <t>inventions</t>
  </si>
  <si>
    <t>child's writing</t>
  </si>
  <si>
    <t>The huge variety _ levels of knowledge &amp; skills</t>
  </si>
  <si>
    <t>Meeting like minded + inspirational people + projects.</t>
  </si>
  <si>
    <t>Meeting people who do things that I am interested in but lack the expertise/knowledge/confidence to take part in.</t>
  </si>
  <si>
    <t>I have never been to one. Good to see what people are interested in.</t>
  </si>
  <si>
    <t>C29 - What have you learned from attending Maker Faire?</t>
  </si>
  <si>
    <t>You can make all sorts of things using many different materials, even ones you would never expect!</t>
  </si>
  <si>
    <t>That there is a lot of places for making.</t>
  </si>
  <si>
    <t>C26 - Which of the projects that you’ve seen here did you find least inspiring? Why?</t>
  </si>
  <si>
    <t>components shop. Sadly shops are usually not very inspiring - all the work left to the user</t>
  </si>
  <si>
    <t>C27 - Which of the projects that you’ve seen here did you find most useful? Why?</t>
  </si>
  <si>
    <t>Baking cuneiform clay, showing how writing has been done and potentially making people interested in learning new languages and scripts.</t>
  </si>
  <si>
    <t>Cuneiform script is one of the earliest systems of writing and was invented by the Sumerians.</t>
  </si>
  <si>
    <t>C25 - Which of the projects that you’ve seen here did you find most inspiring? Why?</t>
  </si>
  <si>
    <t>The water grafitti beacause it is related to my research.</t>
  </si>
  <si>
    <t>B16 - Is there any form of Making you would like to learn but have not get a chance to it? What keeps you from it?</t>
  </si>
  <si>
    <t>I would like to learn how to carve.</t>
  </si>
  <si>
    <t>YES. WORK.</t>
  </si>
  <si>
    <t>RASPBERRY PI AND ARDUINO  THE REASON IS TIME &amp; A SPECIFIC PROJECT WHICH NEEDS IT.</t>
  </si>
  <si>
    <t>B18 - What are challenges to becoming a maker?</t>
  </si>
  <si>
    <t>Everyone is already a maker.</t>
  </si>
  <si>
    <t>Sewing yarn through plastic board</t>
  </si>
  <si>
    <t>Answer related to a specific problem faced in the previous making activity</t>
  </si>
  <si>
    <t>Time Space Mentors</t>
  </si>
  <si>
    <t>The cost of buying stuff for projects!</t>
  </si>
  <si>
    <t>B21 - What kind of support do you need to become a maker?</t>
  </si>
  <si>
    <t>welcoming makerspace</t>
  </si>
  <si>
    <t>Someone to teach me things.</t>
  </si>
  <si>
    <t>Very good! [Lufica]</t>
  </si>
  <si>
    <t>not responding to actual question</t>
  </si>
  <si>
    <t>B22 - What kind of support do you need to advance in your making?</t>
  </si>
  <si>
    <t>Experts sharing their knowledge, experience and feedback.</t>
  </si>
  <si>
    <t>More people and more and bigger communities</t>
  </si>
  <si>
    <t>B20 - Imagine your worst making nightmare. What does it look like?</t>
  </si>
  <si>
    <t>Making in the UK with their health and safety.</t>
  </si>
  <si>
    <t>An octopus eating a human under ground.</t>
  </si>
  <si>
    <t>B19 - Imagine your perfect day of making. What does it look like?</t>
  </si>
  <si>
    <t>I would be just coming with new exciting ideas I can make on normal days.</t>
  </si>
  <si>
    <t>Start with a firend who is practical and skilled at fabrication, we build the frame then install the electronics. Oh, and of course it works perfectly first time. :)</t>
  </si>
  <si>
    <t>B17 - What could make a major difference to your opportunities to take part in making?</t>
  </si>
  <si>
    <t>If the schools and workplaces would allow people to make every now and then.</t>
  </si>
  <si>
    <t>Private space. Materials and consumables available NOW. Nothing is more off-putting than next-day delivery.</t>
  </si>
  <si>
    <t>MFU 92</t>
  </si>
  <si>
    <t>MFU 93</t>
  </si>
  <si>
    <t>MFU 94</t>
  </si>
  <si>
    <t>MFU 95</t>
  </si>
  <si>
    <t>MFU 96</t>
  </si>
  <si>
    <t>MFU 97</t>
  </si>
  <si>
    <t>MFU 98</t>
  </si>
  <si>
    <t>C30 - What do you think of the Making Useful Stuff exhibition?</t>
  </si>
  <si>
    <t>Really impressed. This as an OT I think will really make a difference.</t>
  </si>
  <si>
    <t>What brilliant ideas. Good luck!</t>
  </si>
  <si>
    <t>- very interesting - useful for inspiration for my job.</t>
  </si>
  <si>
    <t>Nice work, making teck more for the person in the street!</t>
  </si>
  <si>
    <t>Great work, good to see really useful realworld applications of tech.</t>
  </si>
  <si>
    <t>Using the maker culture to help people self-design &amp; create!</t>
  </si>
  <si>
    <t>A really clever way of making easy and cheap electronics at home!</t>
  </si>
  <si>
    <t>Great display + explanation. Well done.</t>
  </si>
  <si>
    <t>Fantastic mini makerspace. Really making a difference. I enjoyed making a button.</t>
  </si>
  <si>
    <t>Very interesting + informative Thank you =)</t>
  </si>
  <si>
    <t>MFV count</t>
  </si>
  <si>
    <t>MFU count</t>
  </si>
  <si>
    <t>total</t>
  </si>
  <si>
    <t>Händisch selber machen. Kupfertape &amp; Faden kleben</t>
  </si>
  <si>
    <t>Making it yourself with your own hands. Copper tape &amp; gluing yarn.</t>
  </si>
  <si>
    <t>Being creative and having fun</t>
  </si>
  <si>
    <t>IT TOOK MY GIRLFRIEND</t>
  </si>
  <si>
    <t>joke</t>
  </si>
  <si>
    <t>TO BE ACCESSED FROM ANYWHERE AT ANY TIME</t>
  </si>
  <si>
    <t>weil es Spaß macht zu erfinden und weil man mit Resten (z.B. Plastikflaschen) neue nützliche Sachen machen kann</t>
  </si>
  <si>
    <t>because it is fun to invent and because it can be used to make new useful stuff out of left-overs (for example plastic bottles)</t>
  </si>
  <si>
    <t>written by myself for participating child</t>
  </si>
  <si>
    <t>Weil ich gerne Sachen für die Wissenschaft beitragen würde.</t>
  </si>
  <si>
    <t>Because I would like to contribute something to Science.</t>
  </si>
  <si>
    <t>because it's fun</t>
  </si>
  <si>
    <t>Everything… from clothing + knits + prints to textiles + electronic stuff. I'm a Bastlerin :)</t>
  </si>
  <si>
    <t>Everything… from clothing + knits + prints to textiles + electronic stuff. I'm a tinkerer :)</t>
  </si>
  <si>
    <t>using the German word for tinkerer to express participant's connection to setting, being an English-speking person in Austria</t>
  </si>
  <si>
    <t>flowers - roses</t>
  </si>
  <si>
    <t>ROCKETS | DINOSAURS | SPACESHIPS</t>
  </si>
  <si>
    <t>Schultaschen  aus Karton, Stoff, Moosgummi | Nähen | elektronischer Schalter | Schullehrgänge | Geschenke in der Schule</t>
  </si>
  <si>
    <t>school bags out of card, fabric, creative foam | Sewing | electronic switch | school courses | presents in school</t>
  </si>
  <si>
    <t>Reflector | Post Box | Car | Crown | Jeweleries</t>
  </si>
  <si>
    <t>Ich bin schon ein Erfinder und habe Spaß daran.</t>
  </si>
  <si>
    <t>I am already an inventor and have fun.</t>
  </si>
  <si>
    <t>creating and innovating</t>
  </si>
  <si>
    <t>independence + friendly environment</t>
  </si>
  <si>
    <t>Gechenke</t>
  </si>
  <si>
    <t>presents</t>
  </si>
  <si>
    <t>Gewand</t>
  </si>
  <si>
    <t>clothing</t>
  </si>
  <si>
    <t>MY LACK OF SKILLS &amp; UNDERSTANDING</t>
  </si>
  <si>
    <t>o) The actual work</t>
  </si>
  <si>
    <t>started as a list but only this one list item was written down</t>
  </si>
  <si>
    <t>Better shops with crafty electronics + e-textile components in Austria :)</t>
  </si>
  <si>
    <t>Ich würde gerne programmieren lernen, aber mir fehlt die Zeit.</t>
  </si>
  <si>
    <t>I would like to learn programming but I lack the time.</t>
  </si>
  <si>
    <t>LACK OF EXPERTISE, TOOLS, PEOPLE TO LEARN FROM AND DO IT WITH</t>
  </si>
  <si>
    <t>no particular form of making mentioned</t>
  </si>
  <si>
    <t>People who are there for me and support my ideas.</t>
  </si>
  <si>
    <t>- TUTORIAL | - TOOLS &amp; MATERIALS | - SOME ENCOURAGING WORDS :)</t>
  </si>
  <si>
    <t>AWESOME _ BROADENS THE HORIZONT WHAT "MAKING" CAN MEAN &amp; SHOWS YOU DON'T HAVE TO BE A SPECIALIST TO MAKE SOMETHING USEFUL</t>
  </si>
  <si>
    <t>Smart idea</t>
  </si>
  <si>
    <t>Most practical use of 3D printing we have seen at the Faire</t>
  </si>
  <si>
    <t>Very cool</t>
  </si>
  <si>
    <t>Weil ich neue Sachen kennenlernen wollte</t>
  </si>
  <si>
    <t>Because I wanted to get to know new stuff</t>
  </si>
  <si>
    <t xml:space="preserve">Because Mum wanted me to (because L. thinks inventors are cool) </t>
  </si>
  <si>
    <t>Weil die Mama es wollte (weil der L. Erfinder cool findet)</t>
  </si>
  <si>
    <t>second part was added by mother about  her child - trying to give a counter-perspective?</t>
  </si>
  <si>
    <t>To show robotics to my kids | Weil ich ur-neugierig bin! | Weil ich endlich mal 3-D-Drucken wollte</t>
  </si>
  <si>
    <t>To show robotics to my kids | Because I am really curious! | Because I finally wanted to try some 3-D-printing</t>
  </si>
  <si>
    <t>I came as a representative for an electronics compay. Surprisingly, the maker movement is still quite new to us and we're trying to learn as much as possibile about how to build products of real value for makers</t>
  </si>
  <si>
    <t>Um eine Idee zu finden für den BT-Drucker</t>
  </si>
  <si>
    <t>To find an idea for the BT-printer</t>
  </si>
  <si>
    <t>Is BT a trademark or abbrevation for Bluetooth? Could also be just a wrong-spelling for 3D?</t>
  </si>
  <si>
    <t>I found this POV in electronics making really helpful + inspiring :)</t>
  </si>
  <si>
    <t>Buch machen | Herzknopf</t>
  </si>
  <si>
    <t>making Book | heart button</t>
  </si>
  <si>
    <t>CREATING A SWITCH!</t>
  </si>
  <si>
    <t>EINEN SCHALTER BASTELN!</t>
  </si>
  <si>
    <t>Technik</t>
  </si>
  <si>
    <t>Technology</t>
  </si>
  <si>
    <t>Seeing new things | inspiration | getting active</t>
  </si>
  <si>
    <t>POV = point of view?</t>
  </si>
  <si>
    <t>Ich finde es cool, dass die Menschen ihre Kreativität ausleben können</t>
  </si>
  <si>
    <t>I think it's cool that people can express their creativity</t>
  </si>
  <si>
    <t>Da ich mich für neue Erfindungen interessiere. Außerdem kann man hier viele verschiedene Sachen/Technologien ausprobieren.</t>
  </si>
  <si>
    <t>Because I am interested in new inventions. Furthermore, you can try here many different things/technologies.</t>
  </si>
  <si>
    <t>man kann verschiedene Sachen ausprobieren | Ich finde es interessant was für neue Erfindungen es gibt</t>
  </si>
  <si>
    <t>one can try different things| I find it interesting what new inventions there are</t>
  </si>
  <si>
    <t>Some [colours] 3D printing | [Adviced me on programs] being about actual [sen s] the button, makes simple models.</t>
  </si>
  <si>
    <t>Questions</t>
  </si>
  <si>
    <t>Answers</t>
  </si>
  <si>
    <t>MFV 01</t>
  </si>
  <si>
    <t>MFV 02</t>
  </si>
  <si>
    <t>MFV 03</t>
  </si>
  <si>
    <t>MFV 04</t>
  </si>
  <si>
    <t>MFV 05</t>
  </si>
  <si>
    <t>MFV 06</t>
  </si>
  <si>
    <t>MFV 07</t>
  </si>
  <si>
    <t>MFV 08</t>
  </si>
  <si>
    <t>MFV 09</t>
  </si>
  <si>
    <t>MFV 10</t>
  </si>
  <si>
    <t>MFV 11</t>
  </si>
  <si>
    <t>MFV 12</t>
  </si>
  <si>
    <t>MFV 13</t>
  </si>
  <si>
    <t>MFV 14</t>
  </si>
  <si>
    <t>MFV 15</t>
  </si>
  <si>
    <t>MFV 16</t>
  </si>
  <si>
    <t>MFV 17</t>
  </si>
  <si>
    <t>MFV 18</t>
  </si>
  <si>
    <t>MFV 19</t>
  </si>
  <si>
    <t>MFV 20</t>
  </si>
  <si>
    <t>MFV 21</t>
  </si>
  <si>
    <t>MFV 22</t>
  </si>
  <si>
    <t>MFV 23</t>
  </si>
  <si>
    <t>MFV 24</t>
  </si>
  <si>
    <t>MFV 25</t>
  </si>
  <si>
    <t>MFV 26</t>
  </si>
  <si>
    <t>MFV 27</t>
  </si>
  <si>
    <t>MFV 28</t>
  </si>
  <si>
    <t>MFV 29</t>
  </si>
  <si>
    <t>MFV 30</t>
  </si>
  <si>
    <t>MFV 31</t>
  </si>
  <si>
    <t>MFV 32</t>
  </si>
  <si>
    <t>MFV 33</t>
  </si>
  <si>
    <t>MFV 34</t>
  </si>
  <si>
    <t>MFV 35</t>
  </si>
  <si>
    <t>MFV 36</t>
  </si>
  <si>
    <t>MFV 37</t>
  </si>
  <si>
    <t>MFV 38</t>
  </si>
  <si>
    <t>MFV 39</t>
  </si>
  <si>
    <t>MFV 40</t>
  </si>
  <si>
    <t>MFV 41</t>
  </si>
  <si>
    <t>MFV 42</t>
  </si>
  <si>
    <t>getting ideas &amp; inspirations for diy projects</t>
  </si>
  <si>
    <t>Number of Questions of this Category</t>
  </si>
  <si>
    <t>Categorised Question</t>
  </si>
  <si>
    <t>hard to read</t>
  </si>
  <si>
    <t>I wrote this down on behold of the participant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</si>
</sst>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font>
      <sz val="12"/>
      <color theme="1"/>
      <name val="Calibri"/>
      <family val="2"/>
      <scheme val="minor"/>
    </font>
    <font>
      <b/>
      <sz val="12"/>
      <color theme="1"/>
      <name val="Calibri"/>
      <family val="2"/>
      <scheme val="minor"/>
    </font>
    <font>
      <u/>
      <sz val="12"/>
      <color theme="1"/>
      <name val="Calibri (Body)_x0000_"/>
    </font>
    <font>
      <sz val="12"/>
      <color theme="1"/>
      <name val="Calibri"/>
      <family val="2"/>
      <scheme val="minor"/>
    </font>
    <font>
      <sz val="10"/>
      <color theme="1"/>
      <name val="Calibri"/>
      <family val="2"/>
      <scheme val="minor"/>
    </font>
  </fonts>
  <fills count="3">
    <fill>
      <patternFill patternType="none"/>
    </fill>
    <fill>
      <patternFill patternType="gray125"/>
    </fill>
    <fill>
      <patternFill patternType="solid">
        <fgColor rgb="FFFFC000"/>
        <bgColor indexed="64"/>
      </patternFill>
    </fill>
  </fills>
  <borders count="3">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right/>
      <top style="thin">
        <color theme="2" tint="-0.249977111117893"/>
      </top>
      <bottom style="double">
        <color theme="2" tint="-0.249977111117893"/>
      </bottom>
      <diagonal/>
    </border>
  </borders>
  <cellStyleXfs count="2">
    <xf numFmtId="0" fontId="0" fillId="0" borderId="0"/>
    <xf numFmtId="9" fontId="3" fillId="0" borderId="0" applyFont="0" applyFill="0" applyBorder="0" applyAlignment="0" applyProtection="0"/>
  </cellStyleXfs>
  <cellXfs count="27">
    <xf numFmtId="0" fontId="0" fillId="0" borderId="0" xfId="0"/>
    <xf numFmtId="0" fontId="1" fillId="0" borderId="0" xfId="0" applyFont="1" applyAlignment="1">
      <alignment vertical="top" wrapText="1"/>
    </xf>
    <xf numFmtId="0" fontId="0" fillId="0" borderId="0" xfId="0" applyAlignment="1">
      <alignment horizontal="center" vertical="top"/>
    </xf>
    <xf numFmtId="0" fontId="0" fillId="0" borderId="0" xfId="0" applyAlignment="1">
      <alignment vertical="top" wrapText="1"/>
    </xf>
    <xf numFmtId="49" fontId="0" fillId="0" borderId="0" xfId="0" applyNumberFormat="1" applyAlignment="1">
      <alignment horizontal="left" vertical="top" wrapText="1"/>
    </xf>
    <xf numFmtId="0" fontId="0" fillId="0" borderId="0" xfId="0" applyAlignment="1">
      <alignment vertical="top"/>
    </xf>
    <xf numFmtId="0" fontId="1" fillId="0" borderId="0" xfId="0" applyFont="1"/>
    <xf numFmtId="49" fontId="0" fillId="0" borderId="0" xfId="0" applyNumberFormat="1" applyAlignment="1">
      <alignment vertical="top" wrapText="1"/>
    </xf>
    <xf numFmtId="164" fontId="0" fillId="0" borderId="0" xfId="1" applyNumberFormat="1" applyFont="1"/>
    <xf numFmtId="0" fontId="0" fillId="0" borderId="0" xfId="0" applyBorder="1"/>
    <xf numFmtId="0" fontId="0" fillId="0" borderId="0" xfId="0" applyFill="1"/>
    <xf numFmtId="0" fontId="0" fillId="0" borderId="0" xfId="0" applyAlignment="1">
      <alignment horizontal="left"/>
    </xf>
    <xf numFmtId="0" fontId="1" fillId="0" borderId="0" xfId="0" applyFont="1" applyAlignment="1">
      <alignment vertical="top"/>
    </xf>
    <xf numFmtId="0" fontId="1" fillId="0" borderId="1" xfId="0" applyFont="1" applyBorder="1" applyAlignment="1">
      <alignment horizontal="center" vertical="top" wrapText="1"/>
    </xf>
    <xf numFmtId="0" fontId="1" fillId="0" borderId="1" xfId="0" applyFont="1" applyBorder="1" applyAlignment="1">
      <alignment vertical="top" wrapText="1"/>
    </xf>
    <xf numFmtId="49" fontId="0" fillId="0" borderId="1" xfId="0" applyNumberFormat="1" applyBorder="1" applyAlignment="1">
      <alignment horizontal="left" vertical="top" wrapText="1"/>
    </xf>
    <xf numFmtId="0" fontId="0" fillId="0" borderId="1" xfId="0" applyBorder="1" applyAlignment="1">
      <alignment vertical="top" wrapText="1"/>
    </xf>
    <xf numFmtId="49" fontId="0" fillId="0" borderId="1" xfId="0" applyNumberFormat="1" applyBorder="1" applyAlignment="1">
      <alignment vertical="top" wrapText="1"/>
    </xf>
    <xf numFmtId="0" fontId="1" fillId="0" borderId="1" xfId="0" applyFont="1" applyBorder="1"/>
    <xf numFmtId="0" fontId="0" fillId="0" borderId="1" xfId="0" applyBorder="1"/>
    <xf numFmtId="0" fontId="0" fillId="0" borderId="2" xfId="0" applyBorder="1"/>
    <xf numFmtId="0" fontId="0" fillId="2" borderId="1" xfId="0" applyFill="1" applyBorder="1"/>
    <xf numFmtId="0" fontId="1" fillId="0" borderId="1" xfId="0" applyFont="1" applyBorder="1" applyAlignment="1">
      <alignment horizontal="center" vertical="top"/>
    </xf>
    <xf numFmtId="0" fontId="0" fillId="0" borderId="1" xfId="0" applyBorder="1" applyAlignment="1">
      <alignment horizontal="center" vertical="top"/>
    </xf>
    <xf numFmtId="49" fontId="4" fillId="0" borderId="1" xfId="0" applyNumberFormat="1" applyFont="1" applyBorder="1" applyAlignment="1">
      <alignment horizontal="left" vertical="top" wrapText="1"/>
    </xf>
    <xf numFmtId="0" fontId="4" fillId="0" borderId="1" xfId="0" applyFont="1" applyBorder="1" applyAlignment="1">
      <alignment vertical="top" wrapText="1"/>
    </xf>
    <xf numFmtId="0" fontId="1" fillId="0" borderId="1" xfId="0" applyFont="1" applyBorder="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A6EDF-C0D2-8E4F-A207-4D23EFC1CEC0}">
  <dimension ref="A1:H102"/>
  <sheetViews>
    <sheetView topLeftCell="A88" workbookViewId="0">
      <selection activeCell="E14" sqref="E14"/>
    </sheetView>
  </sheetViews>
  <sheetFormatPr baseColWidth="10" defaultRowHeight="16"/>
  <cols>
    <col min="1" max="1" width="8" style="5" customWidth="1"/>
    <col min="2" max="2" width="27.5" style="3" customWidth="1"/>
    <col min="3" max="3" width="70.33203125" style="3" customWidth="1"/>
    <col min="4" max="6" width="33.33203125" style="3" customWidth="1"/>
    <col min="7" max="7" width="21.1640625" style="5" customWidth="1"/>
    <col min="8" max="8" width="19.1640625" style="5" customWidth="1"/>
    <col min="9" max="16384" width="10.83203125" style="5"/>
  </cols>
  <sheetData>
    <row r="1" spans="1:8" ht="17">
      <c r="A1" s="22" t="s">
        <v>0</v>
      </c>
      <c r="B1" s="13" t="s">
        <v>33</v>
      </c>
      <c r="C1" s="14" t="s">
        <v>34</v>
      </c>
      <c r="D1" s="1" t="s">
        <v>1</v>
      </c>
      <c r="E1" s="1" t="s">
        <v>2</v>
      </c>
      <c r="F1" s="1"/>
      <c r="G1" s="12"/>
      <c r="H1" s="12"/>
    </row>
    <row r="2" spans="1:8" ht="30">
      <c r="A2" s="23" t="s">
        <v>3</v>
      </c>
      <c r="B2" s="24" t="s">
        <v>83</v>
      </c>
      <c r="C2" s="15" t="s">
        <v>36</v>
      </c>
      <c r="D2" s="4"/>
      <c r="E2" s="4" t="s">
        <v>37</v>
      </c>
      <c r="F2" s="4"/>
    </row>
    <row r="3" spans="1:8" ht="30">
      <c r="A3" s="23" t="s">
        <v>4</v>
      </c>
      <c r="B3" s="24" t="s">
        <v>83</v>
      </c>
      <c r="C3" s="15" t="s">
        <v>38</v>
      </c>
      <c r="E3" s="4"/>
      <c r="F3" s="4"/>
    </row>
    <row r="4" spans="1:8" ht="30">
      <c r="A4" s="23" t="s">
        <v>5</v>
      </c>
      <c r="B4" s="24" t="s">
        <v>84</v>
      </c>
      <c r="C4" s="15" t="s">
        <v>46</v>
      </c>
      <c r="D4" s="4"/>
      <c r="E4" s="4"/>
      <c r="F4" s="4"/>
    </row>
    <row r="5" spans="1:8" ht="30">
      <c r="A5" s="23" t="s">
        <v>6</v>
      </c>
      <c r="B5" s="24" t="s">
        <v>84</v>
      </c>
      <c r="C5" s="15" t="s">
        <v>47</v>
      </c>
      <c r="D5" s="4"/>
      <c r="E5" s="4"/>
      <c r="F5" s="4"/>
    </row>
    <row r="6" spans="1:8" ht="34">
      <c r="A6" s="23" t="s">
        <v>7</v>
      </c>
      <c r="B6" s="25" t="s">
        <v>84</v>
      </c>
      <c r="C6" s="15" t="s">
        <v>48</v>
      </c>
      <c r="D6" s="4"/>
      <c r="E6" s="4"/>
      <c r="F6" s="4"/>
    </row>
    <row r="7" spans="1:8" ht="45">
      <c r="A7" s="23" t="s">
        <v>8</v>
      </c>
      <c r="B7" s="24" t="s">
        <v>85</v>
      </c>
      <c r="C7" s="15" t="s">
        <v>50</v>
      </c>
      <c r="D7" s="4"/>
      <c r="E7" s="4"/>
      <c r="F7" s="4"/>
    </row>
    <row r="8" spans="1:8" ht="45">
      <c r="A8" s="23" t="s">
        <v>9</v>
      </c>
      <c r="B8" s="24" t="s">
        <v>85</v>
      </c>
      <c r="C8" s="15" t="s">
        <v>51</v>
      </c>
      <c r="D8" s="4"/>
      <c r="E8" s="4"/>
      <c r="F8" s="4"/>
    </row>
    <row r="9" spans="1:8" ht="17">
      <c r="A9" s="23" t="s">
        <v>10</v>
      </c>
      <c r="B9" s="24" t="s">
        <v>86</v>
      </c>
      <c r="C9" s="15" t="s">
        <v>87</v>
      </c>
      <c r="D9" s="4"/>
      <c r="E9" s="4" t="s">
        <v>88</v>
      </c>
      <c r="F9" s="4"/>
    </row>
    <row r="10" spans="1:8" ht="17">
      <c r="A10" s="23" t="s">
        <v>11</v>
      </c>
      <c r="B10" s="24" t="s">
        <v>86</v>
      </c>
      <c r="C10" s="15" t="s">
        <v>89</v>
      </c>
      <c r="D10" s="4"/>
      <c r="E10" s="4"/>
      <c r="F10" s="4"/>
    </row>
    <row r="11" spans="1:8" ht="34">
      <c r="A11" s="23" t="s">
        <v>12</v>
      </c>
      <c r="B11" s="24" t="s">
        <v>86</v>
      </c>
      <c r="C11" s="15" t="s">
        <v>90</v>
      </c>
      <c r="D11" s="4"/>
      <c r="E11" s="4"/>
      <c r="F11" s="4"/>
    </row>
    <row r="12" spans="1:8" ht="17">
      <c r="A12" s="23" t="s">
        <v>13</v>
      </c>
      <c r="B12" s="24" t="s">
        <v>86</v>
      </c>
      <c r="C12" s="15" t="s">
        <v>91</v>
      </c>
      <c r="D12" s="4"/>
      <c r="E12" s="4"/>
      <c r="F12" s="4"/>
    </row>
    <row r="13" spans="1:8" ht="34">
      <c r="A13" s="23" t="s">
        <v>14</v>
      </c>
      <c r="B13" s="24" t="s">
        <v>86</v>
      </c>
      <c r="C13" s="15" t="s">
        <v>92</v>
      </c>
      <c r="D13" s="4"/>
      <c r="E13" s="4" t="s">
        <v>398</v>
      </c>
      <c r="F13" s="4"/>
    </row>
    <row r="14" spans="1:8" ht="17">
      <c r="A14" s="23" t="s">
        <v>15</v>
      </c>
      <c r="B14" s="24" t="s">
        <v>93</v>
      </c>
      <c r="C14" s="15" t="s">
        <v>94</v>
      </c>
      <c r="D14" s="4"/>
      <c r="E14" s="4" t="s">
        <v>95</v>
      </c>
      <c r="F14" s="4"/>
    </row>
    <row r="15" spans="1:8" ht="17">
      <c r="A15" s="23" t="s">
        <v>16</v>
      </c>
      <c r="B15" s="24" t="s">
        <v>93</v>
      </c>
      <c r="C15" s="15" t="s">
        <v>96</v>
      </c>
      <c r="D15" s="4"/>
      <c r="E15" s="4"/>
      <c r="F15" s="4"/>
    </row>
    <row r="16" spans="1:8" ht="17">
      <c r="A16" s="23" t="s">
        <v>17</v>
      </c>
      <c r="B16" s="24" t="s">
        <v>93</v>
      </c>
      <c r="C16" s="15" t="s">
        <v>97</v>
      </c>
      <c r="D16" s="4"/>
      <c r="E16" s="4"/>
      <c r="F16" s="4"/>
    </row>
    <row r="17" spans="1:6" ht="17">
      <c r="A17" s="23" t="s">
        <v>18</v>
      </c>
      <c r="B17" s="24" t="s">
        <v>93</v>
      </c>
      <c r="C17" s="15" t="s">
        <v>98</v>
      </c>
      <c r="D17" s="4"/>
      <c r="E17" s="4"/>
      <c r="F17" s="4"/>
    </row>
    <row r="18" spans="1:6" ht="17">
      <c r="A18" s="23" t="s">
        <v>19</v>
      </c>
      <c r="B18" s="24" t="s">
        <v>93</v>
      </c>
      <c r="C18" s="15" t="s">
        <v>99</v>
      </c>
      <c r="D18" s="4"/>
      <c r="E18" s="4"/>
      <c r="F18" s="4"/>
    </row>
    <row r="19" spans="1:6" ht="17">
      <c r="A19" s="23" t="s">
        <v>20</v>
      </c>
      <c r="B19" s="24" t="s">
        <v>93</v>
      </c>
      <c r="C19" s="15" t="s">
        <v>100</v>
      </c>
      <c r="D19" s="4"/>
      <c r="E19" s="4"/>
      <c r="F19" s="4"/>
    </row>
    <row r="20" spans="1:6" ht="34">
      <c r="A20" s="23" t="s">
        <v>21</v>
      </c>
      <c r="B20" s="24" t="s">
        <v>101</v>
      </c>
      <c r="C20" s="15" t="s">
        <v>102</v>
      </c>
      <c r="D20" s="4"/>
      <c r="E20" s="4"/>
      <c r="F20" s="4"/>
    </row>
    <row r="21" spans="1:6" ht="34">
      <c r="A21" s="23" t="s">
        <v>22</v>
      </c>
      <c r="B21" s="24" t="s">
        <v>101</v>
      </c>
      <c r="C21" s="15" t="s">
        <v>103</v>
      </c>
      <c r="D21" s="4"/>
      <c r="E21" s="4"/>
      <c r="F21" s="4"/>
    </row>
    <row r="22" spans="1:6" ht="30">
      <c r="A22" s="23" t="s">
        <v>23</v>
      </c>
      <c r="B22" s="24" t="s">
        <v>101</v>
      </c>
      <c r="C22" s="15" t="s">
        <v>104</v>
      </c>
      <c r="D22" s="4"/>
      <c r="E22" s="4"/>
      <c r="F22" s="4"/>
    </row>
    <row r="23" spans="1:6" ht="30">
      <c r="A23" s="23" t="s">
        <v>24</v>
      </c>
      <c r="B23" s="24" t="s">
        <v>101</v>
      </c>
      <c r="C23" s="15" t="s">
        <v>105</v>
      </c>
      <c r="D23" s="4"/>
      <c r="E23" s="4"/>
      <c r="F23" s="4"/>
    </row>
    <row r="24" spans="1:6" ht="30">
      <c r="A24" s="23" t="s">
        <v>25</v>
      </c>
      <c r="B24" s="24" t="s">
        <v>101</v>
      </c>
      <c r="C24" s="15" t="s">
        <v>106</v>
      </c>
      <c r="D24" s="4"/>
      <c r="E24" s="4"/>
      <c r="F24" s="4"/>
    </row>
    <row r="25" spans="1:6" ht="30">
      <c r="A25" s="23" t="s">
        <v>26</v>
      </c>
      <c r="B25" s="24" t="s">
        <v>101</v>
      </c>
      <c r="C25" s="15" t="s">
        <v>107</v>
      </c>
      <c r="D25" s="4"/>
      <c r="E25" s="4"/>
      <c r="F25" s="4"/>
    </row>
    <row r="26" spans="1:6" ht="30">
      <c r="A26" s="23" t="s">
        <v>27</v>
      </c>
      <c r="B26" s="24" t="s">
        <v>101</v>
      </c>
      <c r="C26" s="15" t="s">
        <v>108</v>
      </c>
      <c r="D26" s="4"/>
      <c r="E26" s="4"/>
      <c r="F26" s="4"/>
    </row>
    <row r="27" spans="1:6" ht="30">
      <c r="A27" s="23" t="s">
        <v>28</v>
      </c>
      <c r="B27" s="24" t="s">
        <v>109</v>
      </c>
      <c r="C27" s="15" t="s">
        <v>110</v>
      </c>
      <c r="D27" s="4"/>
      <c r="E27" s="4" t="s">
        <v>111</v>
      </c>
      <c r="F27" s="4"/>
    </row>
    <row r="28" spans="1:6" ht="30">
      <c r="A28" s="23" t="s">
        <v>29</v>
      </c>
      <c r="B28" s="24" t="s">
        <v>109</v>
      </c>
      <c r="C28" s="15" t="s">
        <v>112</v>
      </c>
      <c r="D28" s="4"/>
      <c r="E28" s="4"/>
      <c r="F28" s="4"/>
    </row>
    <row r="29" spans="1:6" ht="30">
      <c r="A29" s="23" t="s">
        <v>30</v>
      </c>
      <c r="B29" s="24" t="s">
        <v>109</v>
      </c>
      <c r="C29" s="15" t="s">
        <v>113</v>
      </c>
      <c r="D29" s="4"/>
      <c r="E29" s="4" t="s">
        <v>114</v>
      </c>
      <c r="F29" s="4"/>
    </row>
    <row r="30" spans="1:6" ht="30">
      <c r="A30" s="23" t="s">
        <v>31</v>
      </c>
      <c r="B30" s="24" t="s">
        <v>109</v>
      </c>
      <c r="C30" s="15" t="s">
        <v>115</v>
      </c>
      <c r="D30" s="4"/>
      <c r="E30" s="4" t="s">
        <v>116</v>
      </c>
      <c r="F30" s="4"/>
    </row>
    <row r="31" spans="1:6" ht="30">
      <c r="A31" s="23" t="s">
        <v>32</v>
      </c>
      <c r="B31" s="24" t="s">
        <v>109</v>
      </c>
      <c r="C31" s="15" t="s">
        <v>117</v>
      </c>
      <c r="D31" s="4"/>
      <c r="E31" s="4"/>
      <c r="F31" s="4"/>
    </row>
    <row r="32" spans="1:6" ht="30">
      <c r="A32" s="23" t="s">
        <v>120</v>
      </c>
      <c r="B32" s="24" t="s">
        <v>109</v>
      </c>
      <c r="C32" s="16" t="s">
        <v>118</v>
      </c>
    </row>
    <row r="33" spans="1:3" ht="30">
      <c r="A33" s="23" t="s">
        <v>121</v>
      </c>
      <c r="B33" s="24" t="s">
        <v>109</v>
      </c>
      <c r="C33" s="16" t="s">
        <v>119</v>
      </c>
    </row>
    <row r="34" spans="1:3" ht="30">
      <c r="A34" s="23" t="s">
        <v>122</v>
      </c>
      <c r="B34" s="24" t="s">
        <v>135</v>
      </c>
      <c r="C34" s="16" t="s">
        <v>136</v>
      </c>
    </row>
    <row r="35" spans="1:3" ht="30">
      <c r="A35" s="23" t="s">
        <v>123</v>
      </c>
      <c r="B35" s="24" t="s">
        <v>137</v>
      </c>
      <c r="C35" s="16" t="s">
        <v>138</v>
      </c>
    </row>
    <row r="36" spans="1:3" ht="30">
      <c r="A36" s="23" t="s">
        <v>124</v>
      </c>
      <c r="B36" s="24" t="s">
        <v>137</v>
      </c>
      <c r="C36" s="16" t="s">
        <v>139</v>
      </c>
    </row>
    <row r="37" spans="1:3" ht="34">
      <c r="A37" s="23" t="s">
        <v>125</v>
      </c>
      <c r="B37" s="24" t="s">
        <v>137</v>
      </c>
      <c r="C37" s="16" t="s">
        <v>140</v>
      </c>
    </row>
    <row r="38" spans="1:3" ht="34">
      <c r="A38" s="23" t="s">
        <v>126</v>
      </c>
      <c r="B38" s="24" t="s">
        <v>137</v>
      </c>
      <c r="C38" s="16" t="s">
        <v>141</v>
      </c>
    </row>
    <row r="39" spans="1:3" ht="30">
      <c r="A39" s="23" t="s">
        <v>127</v>
      </c>
      <c r="B39" s="24" t="s">
        <v>137</v>
      </c>
      <c r="C39" s="16" t="s">
        <v>142</v>
      </c>
    </row>
    <row r="40" spans="1:3" ht="30">
      <c r="A40" s="23" t="s">
        <v>128</v>
      </c>
      <c r="B40" s="24" t="s">
        <v>143</v>
      </c>
      <c r="C40" s="16" t="s">
        <v>144</v>
      </c>
    </row>
    <row r="41" spans="1:3" ht="30">
      <c r="A41" s="23" t="s">
        <v>129</v>
      </c>
      <c r="B41" s="24" t="s">
        <v>143</v>
      </c>
      <c r="C41" s="16" t="s">
        <v>145</v>
      </c>
    </row>
    <row r="42" spans="1:3" ht="30">
      <c r="A42" s="23" t="s">
        <v>130</v>
      </c>
      <c r="B42" s="24" t="s">
        <v>146</v>
      </c>
      <c r="C42" s="16" t="s">
        <v>147</v>
      </c>
    </row>
    <row r="43" spans="1:3" ht="30">
      <c r="A43" s="23" t="s">
        <v>131</v>
      </c>
      <c r="B43" s="24" t="s">
        <v>148</v>
      </c>
      <c r="C43" s="16" t="s">
        <v>195</v>
      </c>
    </row>
    <row r="44" spans="1:3" ht="34">
      <c r="A44" s="23" t="s">
        <v>132</v>
      </c>
      <c r="B44" s="24" t="s">
        <v>148</v>
      </c>
      <c r="C44" s="16" t="s">
        <v>196</v>
      </c>
    </row>
    <row r="45" spans="1:3" ht="30">
      <c r="A45" s="23" t="s">
        <v>133</v>
      </c>
      <c r="B45" s="24" t="s">
        <v>148</v>
      </c>
      <c r="C45" s="16" t="s">
        <v>197</v>
      </c>
    </row>
    <row r="46" spans="1:3" ht="30">
      <c r="A46" s="23" t="s">
        <v>134</v>
      </c>
      <c r="B46" s="24" t="s">
        <v>198</v>
      </c>
      <c r="C46" s="16" t="s">
        <v>199</v>
      </c>
    </row>
    <row r="47" spans="1:3" ht="30">
      <c r="A47" s="23" t="s">
        <v>149</v>
      </c>
      <c r="B47" s="24" t="s">
        <v>200</v>
      </c>
      <c r="C47" s="16" t="s">
        <v>201</v>
      </c>
    </row>
    <row r="48" spans="1:3" ht="34">
      <c r="A48" s="23" t="s">
        <v>150</v>
      </c>
      <c r="B48" s="24" t="s">
        <v>200</v>
      </c>
      <c r="C48" s="16" t="s">
        <v>202</v>
      </c>
    </row>
    <row r="49" spans="1:5" ht="30">
      <c r="A49" s="23" t="s">
        <v>151</v>
      </c>
      <c r="B49" s="24" t="s">
        <v>200</v>
      </c>
      <c r="C49" s="16" t="s">
        <v>203</v>
      </c>
    </row>
    <row r="50" spans="1:5" ht="30">
      <c r="A50" s="23" t="s">
        <v>152</v>
      </c>
      <c r="B50" s="24" t="s">
        <v>200</v>
      </c>
      <c r="C50" s="16" t="s">
        <v>204</v>
      </c>
    </row>
    <row r="51" spans="1:5" ht="34">
      <c r="A51" s="23" t="s">
        <v>153</v>
      </c>
      <c r="B51" s="24" t="s">
        <v>205</v>
      </c>
      <c r="C51" s="16" t="s">
        <v>206</v>
      </c>
    </row>
    <row r="52" spans="1:5" ht="30">
      <c r="A52" s="23" t="s">
        <v>154</v>
      </c>
      <c r="B52" s="24" t="s">
        <v>205</v>
      </c>
      <c r="C52" s="16" t="s">
        <v>207</v>
      </c>
    </row>
    <row r="53" spans="1:5" ht="30">
      <c r="A53" s="23" t="s">
        <v>155</v>
      </c>
      <c r="B53" s="24" t="s">
        <v>205</v>
      </c>
      <c r="C53" s="16" t="s">
        <v>208</v>
      </c>
    </row>
    <row r="54" spans="1:5" ht="30">
      <c r="A54" s="23" t="s">
        <v>156</v>
      </c>
      <c r="B54" s="24" t="s">
        <v>205</v>
      </c>
      <c r="C54" s="16" t="s">
        <v>209</v>
      </c>
    </row>
    <row r="55" spans="1:5" ht="34">
      <c r="A55" s="23" t="s">
        <v>157</v>
      </c>
      <c r="B55" s="24" t="s">
        <v>205</v>
      </c>
      <c r="C55" s="16" t="s">
        <v>210</v>
      </c>
    </row>
    <row r="56" spans="1:5" ht="30">
      <c r="A56" s="23" t="s">
        <v>158</v>
      </c>
      <c r="B56" s="24" t="s">
        <v>205</v>
      </c>
      <c r="C56" s="16" t="s">
        <v>211</v>
      </c>
    </row>
    <row r="57" spans="1:5" ht="30">
      <c r="A57" s="23" t="s">
        <v>159</v>
      </c>
      <c r="B57" s="24" t="s">
        <v>205</v>
      </c>
      <c r="C57" s="16" t="s">
        <v>212</v>
      </c>
    </row>
    <row r="58" spans="1:5" ht="30">
      <c r="A58" s="23" t="s">
        <v>160</v>
      </c>
      <c r="B58" s="24" t="s">
        <v>213</v>
      </c>
      <c r="C58" s="16" t="s">
        <v>214</v>
      </c>
    </row>
    <row r="59" spans="1:5" ht="30">
      <c r="A59" s="23" t="s">
        <v>161</v>
      </c>
      <c r="B59" s="24" t="s">
        <v>213</v>
      </c>
      <c r="C59" s="16" t="s">
        <v>215</v>
      </c>
    </row>
    <row r="60" spans="1:5" ht="30">
      <c r="A60" s="23" t="s">
        <v>162</v>
      </c>
      <c r="B60" s="24" t="s">
        <v>213</v>
      </c>
      <c r="C60" s="16" t="s">
        <v>216</v>
      </c>
    </row>
    <row r="61" spans="1:5" ht="30">
      <c r="A61" s="23" t="s">
        <v>163</v>
      </c>
      <c r="B61" s="24" t="s">
        <v>213</v>
      </c>
      <c r="C61" s="16" t="s">
        <v>217</v>
      </c>
      <c r="E61" s="3" t="s">
        <v>218</v>
      </c>
    </row>
    <row r="62" spans="1:5" ht="30">
      <c r="A62" s="23" t="s">
        <v>164</v>
      </c>
      <c r="B62" s="24" t="s">
        <v>213</v>
      </c>
      <c r="C62" s="16" t="s">
        <v>219</v>
      </c>
    </row>
    <row r="63" spans="1:5" ht="30">
      <c r="A63" s="23" t="s">
        <v>165</v>
      </c>
      <c r="B63" s="24" t="s">
        <v>213</v>
      </c>
      <c r="C63" s="16" t="s">
        <v>220</v>
      </c>
    </row>
    <row r="64" spans="1:5" ht="34">
      <c r="A64" s="23" t="s">
        <v>166</v>
      </c>
      <c r="B64" s="24" t="s">
        <v>213</v>
      </c>
      <c r="C64" s="16" t="s">
        <v>221</v>
      </c>
    </row>
    <row r="65" spans="1:5" ht="30">
      <c r="A65" s="23" t="s">
        <v>167</v>
      </c>
      <c r="B65" s="24" t="s">
        <v>213</v>
      </c>
      <c r="C65" s="16" t="s">
        <v>222</v>
      </c>
    </row>
    <row r="66" spans="1:5" ht="34">
      <c r="A66" s="23" t="s">
        <v>168</v>
      </c>
      <c r="B66" s="24" t="s">
        <v>223</v>
      </c>
      <c r="C66" s="16" t="s">
        <v>224</v>
      </c>
    </row>
    <row r="67" spans="1:5" ht="34">
      <c r="A67" s="23" t="s">
        <v>169</v>
      </c>
      <c r="B67" s="24" t="s">
        <v>223</v>
      </c>
      <c r="C67" s="16" t="s">
        <v>349</v>
      </c>
      <c r="E67" s="3" t="s">
        <v>397</v>
      </c>
    </row>
    <row r="68" spans="1:5" ht="30">
      <c r="A68" s="23" t="s">
        <v>170</v>
      </c>
      <c r="B68" s="24" t="s">
        <v>223</v>
      </c>
      <c r="C68" s="16" t="s">
        <v>225</v>
      </c>
    </row>
    <row r="69" spans="1:5" ht="45">
      <c r="A69" s="23" t="s">
        <v>171</v>
      </c>
      <c r="B69" s="24" t="s">
        <v>226</v>
      </c>
      <c r="C69" s="16" t="s">
        <v>227</v>
      </c>
    </row>
    <row r="70" spans="1:5" ht="51">
      <c r="A70" s="23" t="s">
        <v>172</v>
      </c>
      <c r="B70" s="24" t="s">
        <v>228</v>
      </c>
      <c r="C70" s="16" t="s">
        <v>229</v>
      </c>
      <c r="E70" s="3" t="s">
        <v>230</v>
      </c>
    </row>
    <row r="71" spans="1:5" ht="45">
      <c r="A71" s="23" t="s">
        <v>173</v>
      </c>
      <c r="B71" s="24" t="s">
        <v>231</v>
      </c>
      <c r="C71" s="16" t="s">
        <v>232</v>
      </c>
    </row>
    <row r="72" spans="1:5" ht="45">
      <c r="A72" s="23" t="s">
        <v>174</v>
      </c>
      <c r="B72" s="24" t="s">
        <v>233</v>
      </c>
      <c r="C72" s="16" t="s">
        <v>234</v>
      </c>
    </row>
    <row r="73" spans="1:5" ht="45">
      <c r="A73" s="23" t="s">
        <v>175</v>
      </c>
      <c r="B73" s="24" t="s">
        <v>233</v>
      </c>
      <c r="C73" s="16" t="s">
        <v>235</v>
      </c>
    </row>
    <row r="74" spans="1:5" ht="45">
      <c r="A74" s="23" t="s">
        <v>176</v>
      </c>
      <c r="B74" s="24" t="s">
        <v>233</v>
      </c>
      <c r="C74" s="16" t="s">
        <v>236</v>
      </c>
    </row>
    <row r="75" spans="1:5" ht="30">
      <c r="A75" s="23" t="s">
        <v>177</v>
      </c>
      <c r="B75" s="24" t="s">
        <v>237</v>
      </c>
      <c r="C75" s="16" t="s">
        <v>238</v>
      </c>
    </row>
    <row r="76" spans="1:5" ht="34">
      <c r="A76" s="23" t="s">
        <v>178</v>
      </c>
      <c r="B76" s="24" t="s">
        <v>237</v>
      </c>
      <c r="C76" s="16" t="s">
        <v>239</v>
      </c>
      <c r="E76" s="3" t="s">
        <v>240</v>
      </c>
    </row>
    <row r="77" spans="1:5" ht="30">
      <c r="A77" s="23" t="s">
        <v>179</v>
      </c>
      <c r="B77" s="24" t="s">
        <v>237</v>
      </c>
      <c r="C77" s="16" t="s">
        <v>241</v>
      </c>
    </row>
    <row r="78" spans="1:5" ht="30">
      <c r="A78" s="23" t="s">
        <v>180</v>
      </c>
      <c r="B78" s="24" t="s">
        <v>237</v>
      </c>
      <c r="C78" s="16" t="s">
        <v>242</v>
      </c>
    </row>
    <row r="79" spans="1:5" ht="30">
      <c r="A79" s="23" t="s">
        <v>181</v>
      </c>
      <c r="B79" s="24" t="s">
        <v>243</v>
      </c>
      <c r="C79" s="16" t="s">
        <v>244</v>
      </c>
    </row>
    <row r="80" spans="1:5" ht="30">
      <c r="A80" s="23" t="s">
        <v>182</v>
      </c>
      <c r="B80" s="24" t="s">
        <v>243</v>
      </c>
      <c r="C80" s="16" t="s">
        <v>245</v>
      </c>
    </row>
    <row r="81" spans="1:5" ht="30">
      <c r="A81" s="23" t="s">
        <v>183</v>
      </c>
      <c r="B81" s="24" t="s">
        <v>243</v>
      </c>
      <c r="C81" s="16" t="s">
        <v>246</v>
      </c>
      <c r="E81" s="3" t="s">
        <v>247</v>
      </c>
    </row>
    <row r="82" spans="1:5" ht="30">
      <c r="A82" s="23" t="s">
        <v>184</v>
      </c>
      <c r="B82" s="24" t="s">
        <v>248</v>
      </c>
      <c r="C82" s="16" t="s">
        <v>249</v>
      </c>
    </row>
    <row r="83" spans="1:5" ht="30">
      <c r="A83" s="23" t="s">
        <v>185</v>
      </c>
      <c r="B83" s="24" t="s">
        <v>248</v>
      </c>
      <c r="C83" s="16" t="s">
        <v>250</v>
      </c>
    </row>
    <row r="84" spans="1:5" ht="30">
      <c r="A84" s="23" t="s">
        <v>186</v>
      </c>
      <c r="B84" s="24" t="s">
        <v>251</v>
      </c>
      <c r="C84" s="16" t="s">
        <v>252</v>
      </c>
    </row>
    <row r="85" spans="1:5" ht="30">
      <c r="A85" s="23" t="s">
        <v>187</v>
      </c>
      <c r="B85" s="24" t="s">
        <v>251</v>
      </c>
      <c r="C85" s="16" t="s">
        <v>253</v>
      </c>
    </row>
    <row r="86" spans="1:5" ht="30">
      <c r="A86" s="23" t="s">
        <v>188</v>
      </c>
      <c r="B86" s="24" t="s">
        <v>254</v>
      </c>
      <c r="C86" s="16" t="s">
        <v>255</v>
      </c>
    </row>
    <row r="87" spans="1:5" ht="34">
      <c r="A87" s="23" t="s">
        <v>189</v>
      </c>
      <c r="B87" s="24" t="s">
        <v>254</v>
      </c>
      <c r="C87" s="16" t="s">
        <v>256</v>
      </c>
    </row>
    <row r="88" spans="1:5" ht="45">
      <c r="A88" s="23" t="s">
        <v>190</v>
      </c>
      <c r="B88" s="24" t="s">
        <v>257</v>
      </c>
      <c r="C88" s="16" t="s">
        <v>258</v>
      </c>
    </row>
    <row r="89" spans="1:5" ht="45">
      <c r="A89" s="23" t="s">
        <v>191</v>
      </c>
      <c r="B89" s="25" t="s">
        <v>257</v>
      </c>
      <c r="C89" s="16" t="s">
        <v>259</v>
      </c>
    </row>
    <row r="90" spans="1:5" ht="30">
      <c r="A90" s="23" t="s">
        <v>192</v>
      </c>
      <c r="B90" s="24" t="s">
        <v>267</v>
      </c>
      <c r="C90" s="16" t="s">
        <v>268</v>
      </c>
    </row>
    <row r="91" spans="1:5" ht="30">
      <c r="A91" s="23" t="s">
        <v>193</v>
      </c>
      <c r="B91" s="24" t="s">
        <v>267</v>
      </c>
      <c r="C91" s="16" t="s">
        <v>269</v>
      </c>
    </row>
    <row r="92" spans="1:5" ht="30">
      <c r="A92" s="23" t="s">
        <v>194</v>
      </c>
      <c r="B92" s="24" t="s">
        <v>267</v>
      </c>
      <c r="C92" s="17" t="s">
        <v>270</v>
      </c>
    </row>
    <row r="93" spans="1:5" ht="30">
      <c r="A93" s="23" t="s">
        <v>260</v>
      </c>
      <c r="B93" s="24" t="s">
        <v>267</v>
      </c>
      <c r="C93" s="16" t="s">
        <v>271</v>
      </c>
    </row>
    <row r="94" spans="1:5" ht="30">
      <c r="A94" s="23" t="s">
        <v>261</v>
      </c>
      <c r="B94" s="24" t="s">
        <v>267</v>
      </c>
      <c r="C94" s="16" t="s">
        <v>272</v>
      </c>
    </row>
    <row r="95" spans="1:5" ht="30">
      <c r="A95" s="23" t="s">
        <v>262</v>
      </c>
      <c r="B95" s="24" t="s">
        <v>267</v>
      </c>
      <c r="C95" s="16" t="s">
        <v>273</v>
      </c>
    </row>
    <row r="96" spans="1:5" ht="30">
      <c r="A96" s="23" t="s">
        <v>263</v>
      </c>
      <c r="B96" s="24" t="s">
        <v>267</v>
      </c>
      <c r="C96" s="16" t="s">
        <v>274</v>
      </c>
    </row>
    <row r="97" spans="1:3" ht="30">
      <c r="A97" s="23" t="s">
        <v>264</v>
      </c>
      <c r="B97" s="24" t="s">
        <v>267</v>
      </c>
      <c r="C97" s="16" t="s">
        <v>275</v>
      </c>
    </row>
    <row r="98" spans="1:3" ht="34">
      <c r="A98" s="23" t="s">
        <v>265</v>
      </c>
      <c r="B98" s="24" t="s">
        <v>267</v>
      </c>
      <c r="C98" s="16" t="s">
        <v>276</v>
      </c>
    </row>
    <row r="99" spans="1:3" ht="30">
      <c r="A99" s="23" t="s">
        <v>266</v>
      </c>
      <c r="B99" s="24" t="s">
        <v>267</v>
      </c>
      <c r="C99" s="16" t="s">
        <v>277</v>
      </c>
    </row>
    <row r="100" spans="1:3">
      <c r="A100" s="2"/>
      <c r="B100" s="4"/>
    </row>
    <row r="101" spans="1:3">
      <c r="A101" s="2"/>
      <c r="B101" s="4"/>
    </row>
    <row r="102" spans="1:3">
      <c r="A102" s="2"/>
      <c r="B102" s="4"/>
    </row>
  </sheetData>
  <pageMargins left="0.7" right="0.7" top="0.75" bottom="0.75" header="0.3" footer="0.3"/>
  <pageSetup paperSize="9" orientation="landscape"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r:uid="{F5E678EC-2A33-014F-B8BB-9D3F90091C18}">
          <x14:formula1>
            <xm:f>CategoryQuestions!$D$8:$D$37</xm:f>
          </x14:formula1>
          <xm:sqref>B2:B88 B90:B102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48F6E-B83B-E34B-AA42-C8EAB5D28922}">
  <dimension ref="A1:E102"/>
  <sheetViews>
    <sheetView tabSelected="1" workbookViewId="0">
      <selection activeCell="C39" sqref="C39"/>
    </sheetView>
  </sheetViews>
  <sheetFormatPr baseColWidth="10" defaultRowHeight="16"/>
  <cols>
    <col min="1" max="1" width="8.33203125" style="5" customWidth="1"/>
    <col min="2" max="2" width="24.1640625" style="3" customWidth="1"/>
    <col min="3" max="5" width="33.33203125" style="3" customWidth="1"/>
    <col min="6" max="16384" width="10.83203125" style="5"/>
  </cols>
  <sheetData>
    <row r="1" spans="1:5" ht="17">
      <c r="A1" s="22" t="s">
        <v>0</v>
      </c>
      <c r="B1" s="13" t="s">
        <v>33</v>
      </c>
      <c r="C1" s="14" t="s">
        <v>34</v>
      </c>
      <c r="D1" s="14" t="s">
        <v>1</v>
      </c>
      <c r="E1" s="1" t="s">
        <v>2</v>
      </c>
    </row>
    <row r="2" spans="1:5" ht="34">
      <c r="A2" s="23" t="s">
        <v>352</v>
      </c>
      <c r="B2" s="24" t="s">
        <v>148</v>
      </c>
      <c r="C2" s="16" t="s">
        <v>281</v>
      </c>
      <c r="D2" s="16" t="s">
        <v>282</v>
      </c>
    </row>
    <row r="3" spans="1:5" ht="30">
      <c r="A3" s="23" t="s">
        <v>353</v>
      </c>
      <c r="B3" s="24" t="s">
        <v>148</v>
      </c>
      <c r="C3" s="16" t="s">
        <v>283</v>
      </c>
      <c r="D3" s="16"/>
    </row>
    <row r="4" spans="1:5" ht="30">
      <c r="A4" s="23" t="s">
        <v>354</v>
      </c>
      <c r="B4" s="24" t="s">
        <v>198</v>
      </c>
      <c r="C4" s="15" t="s">
        <v>284</v>
      </c>
      <c r="D4" s="15"/>
      <c r="E4" s="4" t="s">
        <v>285</v>
      </c>
    </row>
    <row r="5" spans="1:5" ht="34">
      <c r="A5" s="23" t="s">
        <v>355</v>
      </c>
      <c r="B5" s="24" t="s">
        <v>135</v>
      </c>
      <c r="C5" s="15" t="s">
        <v>286</v>
      </c>
      <c r="D5" s="15"/>
      <c r="E5" s="4"/>
    </row>
    <row r="6" spans="1:5" ht="30">
      <c r="A6" s="23" t="s">
        <v>356</v>
      </c>
      <c r="B6" s="25" t="s">
        <v>135</v>
      </c>
      <c r="C6" s="15" t="s">
        <v>297</v>
      </c>
      <c r="D6" s="15"/>
      <c r="E6" s="4"/>
    </row>
    <row r="7" spans="1:5" ht="68">
      <c r="A7" s="23" t="s">
        <v>357</v>
      </c>
      <c r="B7" s="24" t="s">
        <v>86</v>
      </c>
      <c r="C7" s="15" t="s">
        <v>287</v>
      </c>
      <c r="D7" s="15" t="s">
        <v>288</v>
      </c>
      <c r="E7" s="4" t="s">
        <v>289</v>
      </c>
    </row>
    <row r="8" spans="1:5" ht="34">
      <c r="A8" s="23" t="s">
        <v>358</v>
      </c>
      <c r="B8" s="24" t="s">
        <v>86</v>
      </c>
      <c r="C8" s="15" t="s">
        <v>290</v>
      </c>
      <c r="D8" s="15" t="s">
        <v>291</v>
      </c>
      <c r="E8" s="4"/>
    </row>
    <row r="9" spans="1:5" ht="30">
      <c r="A9" s="23" t="s">
        <v>359</v>
      </c>
      <c r="B9" s="24" t="s">
        <v>86</v>
      </c>
      <c r="C9" s="15" t="s">
        <v>292</v>
      </c>
      <c r="D9" s="15"/>
      <c r="E9" s="4"/>
    </row>
    <row r="10" spans="1:5" ht="68">
      <c r="A10" s="23" t="s">
        <v>360</v>
      </c>
      <c r="B10" s="24" t="s">
        <v>109</v>
      </c>
      <c r="C10" s="15" t="s">
        <v>293</v>
      </c>
      <c r="D10" s="15" t="s">
        <v>294</v>
      </c>
      <c r="E10" s="4" t="s">
        <v>295</v>
      </c>
    </row>
    <row r="11" spans="1:5" ht="30">
      <c r="A11" s="23" t="s">
        <v>361</v>
      </c>
      <c r="B11" s="24" t="s">
        <v>109</v>
      </c>
      <c r="C11" s="15" t="s">
        <v>296</v>
      </c>
      <c r="D11" s="15"/>
      <c r="E11" s="4"/>
    </row>
    <row r="12" spans="1:5" ht="68">
      <c r="A12" s="23" t="s">
        <v>362</v>
      </c>
      <c r="B12" s="24" t="s">
        <v>101</v>
      </c>
      <c r="C12" s="15" t="s">
        <v>298</v>
      </c>
      <c r="D12" s="15" t="s">
        <v>299</v>
      </c>
      <c r="E12" s="4"/>
    </row>
    <row r="13" spans="1:5" ht="34">
      <c r="A13" s="23" t="s">
        <v>363</v>
      </c>
      <c r="B13" s="24" t="s">
        <v>101</v>
      </c>
      <c r="C13" s="15" t="s">
        <v>300</v>
      </c>
      <c r="D13" s="15"/>
      <c r="E13" s="4"/>
    </row>
    <row r="14" spans="1:5" ht="34">
      <c r="A14" s="23" t="s">
        <v>364</v>
      </c>
      <c r="B14" s="24" t="s">
        <v>83</v>
      </c>
      <c r="C14" s="15" t="s">
        <v>301</v>
      </c>
      <c r="D14" s="15" t="s">
        <v>302</v>
      </c>
      <c r="E14" s="4" t="s">
        <v>289</v>
      </c>
    </row>
    <row r="15" spans="1:5" ht="30">
      <c r="A15" s="23" t="s">
        <v>365</v>
      </c>
      <c r="B15" s="24" t="s">
        <v>83</v>
      </c>
      <c r="C15" s="15" t="s">
        <v>303</v>
      </c>
      <c r="D15" s="15"/>
      <c r="E15" s="4"/>
    </row>
    <row r="16" spans="1:5" ht="30">
      <c r="A16" s="23" t="s">
        <v>366</v>
      </c>
      <c r="B16" s="24" t="s">
        <v>93</v>
      </c>
      <c r="C16" s="15" t="s">
        <v>304</v>
      </c>
      <c r="D16" s="15"/>
      <c r="E16" s="4"/>
    </row>
    <row r="17" spans="1:5" ht="45">
      <c r="A17" s="23" t="s">
        <v>367</v>
      </c>
      <c r="B17" s="24" t="s">
        <v>137</v>
      </c>
      <c r="C17" s="15" t="s">
        <v>305</v>
      </c>
      <c r="D17" s="15" t="s">
        <v>306</v>
      </c>
      <c r="E17" s="4"/>
    </row>
    <row r="18" spans="1:5" ht="30">
      <c r="A18" s="23" t="s">
        <v>368</v>
      </c>
      <c r="B18" s="24" t="s">
        <v>143</v>
      </c>
      <c r="C18" s="15" t="s">
        <v>307</v>
      </c>
      <c r="D18" s="15" t="s">
        <v>308</v>
      </c>
      <c r="E18" s="4"/>
    </row>
    <row r="19" spans="1:5" ht="34">
      <c r="A19" s="23" t="s">
        <v>369</v>
      </c>
      <c r="B19" s="24" t="s">
        <v>146</v>
      </c>
      <c r="C19" s="15" t="s">
        <v>309</v>
      </c>
      <c r="D19" s="15"/>
      <c r="E19" s="4"/>
    </row>
    <row r="20" spans="1:5" ht="34">
      <c r="A20" s="23" t="s">
        <v>370</v>
      </c>
      <c r="B20" s="24" t="s">
        <v>146</v>
      </c>
      <c r="C20" s="15" t="s">
        <v>310</v>
      </c>
      <c r="D20" s="15"/>
      <c r="E20" s="4" t="s">
        <v>311</v>
      </c>
    </row>
    <row r="21" spans="1:5" ht="45">
      <c r="A21" s="23" t="s">
        <v>371</v>
      </c>
      <c r="B21" s="24" t="s">
        <v>257</v>
      </c>
      <c r="C21" s="15" t="s">
        <v>312</v>
      </c>
      <c r="D21" s="15"/>
      <c r="E21" s="4"/>
    </row>
    <row r="22" spans="1:5" ht="60">
      <c r="A22" s="23" t="s">
        <v>372</v>
      </c>
      <c r="B22" s="24" t="s">
        <v>233</v>
      </c>
      <c r="C22" s="15" t="s">
        <v>313</v>
      </c>
      <c r="D22" s="15" t="s">
        <v>314</v>
      </c>
      <c r="E22" s="4"/>
    </row>
    <row r="23" spans="1:5" ht="60">
      <c r="A23" s="23" t="s">
        <v>373</v>
      </c>
      <c r="B23" s="24" t="s">
        <v>233</v>
      </c>
      <c r="C23" s="15" t="s">
        <v>315</v>
      </c>
      <c r="D23" s="15"/>
      <c r="E23" s="4" t="s">
        <v>316</v>
      </c>
    </row>
    <row r="24" spans="1:5" ht="34">
      <c r="A24" s="23" t="s">
        <v>374</v>
      </c>
      <c r="B24" s="24" t="s">
        <v>248</v>
      </c>
      <c r="C24" s="15" t="s">
        <v>317</v>
      </c>
      <c r="D24" s="15"/>
      <c r="E24" s="4"/>
    </row>
    <row r="25" spans="1:5" ht="34">
      <c r="A25" s="23" t="s">
        <v>375</v>
      </c>
      <c r="B25" s="24" t="s">
        <v>248</v>
      </c>
      <c r="C25" s="15" t="s">
        <v>318</v>
      </c>
      <c r="D25" s="15"/>
      <c r="E25" s="4"/>
    </row>
    <row r="26" spans="1:5" ht="85">
      <c r="A26" s="23" t="s">
        <v>376</v>
      </c>
      <c r="B26" s="24" t="s">
        <v>267</v>
      </c>
      <c r="C26" s="15" t="s">
        <v>319</v>
      </c>
      <c r="D26" s="15"/>
      <c r="E26" s="4"/>
    </row>
    <row r="27" spans="1:5" ht="30">
      <c r="A27" s="23" t="s">
        <v>377</v>
      </c>
      <c r="B27" s="24" t="s">
        <v>267</v>
      </c>
      <c r="C27" s="15" t="s">
        <v>320</v>
      </c>
      <c r="D27" s="15"/>
      <c r="E27" s="4"/>
    </row>
    <row r="28" spans="1:5" ht="34">
      <c r="A28" s="23" t="s">
        <v>378</v>
      </c>
      <c r="B28" s="24" t="s">
        <v>267</v>
      </c>
      <c r="C28" s="15" t="s">
        <v>321</v>
      </c>
      <c r="D28" s="15"/>
      <c r="E28" s="4"/>
    </row>
    <row r="29" spans="1:5" ht="30">
      <c r="A29" s="23" t="s">
        <v>379</v>
      </c>
      <c r="B29" s="24" t="s">
        <v>267</v>
      </c>
      <c r="C29" s="15" t="s">
        <v>322</v>
      </c>
      <c r="D29" s="15"/>
      <c r="E29" s="4"/>
    </row>
    <row r="30" spans="1:5" ht="34">
      <c r="A30" s="23" t="s">
        <v>380</v>
      </c>
      <c r="B30" s="24" t="s">
        <v>205</v>
      </c>
      <c r="C30" s="15" t="s">
        <v>323</v>
      </c>
      <c r="D30" s="15" t="s">
        <v>324</v>
      </c>
      <c r="E30" s="4"/>
    </row>
    <row r="31" spans="1:5" ht="51">
      <c r="A31" s="23" t="s">
        <v>381</v>
      </c>
      <c r="B31" s="24" t="s">
        <v>205</v>
      </c>
      <c r="C31" s="15" t="s">
        <v>326</v>
      </c>
      <c r="D31" s="15" t="s">
        <v>325</v>
      </c>
      <c r="E31" s="4" t="s">
        <v>327</v>
      </c>
    </row>
    <row r="32" spans="1:5" ht="51">
      <c r="A32" s="23" t="s">
        <v>382</v>
      </c>
      <c r="B32" s="24" t="s">
        <v>205</v>
      </c>
      <c r="C32" s="16" t="s">
        <v>328</v>
      </c>
      <c r="D32" s="16" t="s">
        <v>329</v>
      </c>
    </row>
    <row r="33" spans="1:5" ht="102">
      <c r="A33" s="23" t="s">
        <v>383</v>
      </c>
      <c r="B33" s="24" t="s">
        <v>205</v>
      </c>
      <c r="C33" s="16" t="s">
        <v>330</v>
      </c>
      <c r="D33" s="16"/>
    </row>
    <row r="34" spans="1:5" ht="51">
      <c r="A34" s="23" t="s">
        <v>384</v>
      </c>
      <c r="B34" s="24" t="s">
        <v>205</v>
      </c>
      <c r="C34" s="16" t="s">
        <v>331</v>
      </c>
      <c r="D34" s="16" t="s">
        <v>332</v>
      </c>
      <c r="E34" s="3" t="s">
        <v>333</v>
      </c>
    </row>
    <row r="35" spans="1:5" ht="45">
      <c r="A35" s="23" t="s">
        <v>385</v>
      </c>
      <c r="B35" s="24" t="s">
        <v>228</v>
      </c>
      <c r="C35" s="16" t="s">
        <v>334</v>
      </c>
      <c r="D35" s="16"/>
      <c r="E35" s="3" t="s">
        <v>342</v>
      </c>
    </row>
    <row r="36" spans="1:5" ht="30">
      <c r="A36" s="23" t="s">
        <v>386</v>
      </c>
      <c r="B36" s="24" t="s">
        <v>223</v>
      </c>
      <c r="C36" s="16" t="s">
        <v>335</v>
      </c>
      <c r="D36" s="16" t="s">
        <v>336</v>
      </c>
    </row>
    <row r="37" spans="1:5" ht="30">
      <c r="A37" s="23" t="s">
        <v>387</v>
      </c>
      <c r="B37" s="24" t="s">
        <v>223</v>
      </c>
      <c r="C37" s="16" t="s">
        <v>338</v>
      </c>
      <c r="D37" s="16" t="s">
        <v>337</v>
      </c>
    </row>
    <row r="38" spans="1:5" ht="30">
      <c r="A38" s="23" t="s">
        <v>388</v>
      </c>
      <c r="B38" s="24" t="s">
        <v>223</v>
      </c>
      <c r="C38" s="16" t="s">
        <v>339</v>
      </c>
      <c r="D38" s="16" t="s">
        <v>340</v>
      </c>
    </row>
    <row r="39" spans="1:5" ht="34">
      <c r="A39" s="23" t="s">
        <v>389</v>
      </c>
      <c r="B39" s="24" t="s">
        <v>213</v>
      </c>
      <c r="C39" s="16" t="s">
        <v>394</v>
      </c>
      <c r="D39" s="16"/>
    </row>
    <row r="40" spans="1:5" ht="34">
      <c r="A40" s="23" t="s">
        <v>390</v>
      </c>
      <c r="B40" s="24" t="s">
        <v>213</v>
      </c>
      <c r="C40" s="16" t="s">
        <v>341</v>
      </c>
      <c r="D40" s="16"/>
    </row>
    <row r="41" spans="1:5" ht="34">
      <c r="A41" s="23" t="s">
        <v>391</v>
      </c>
      <c r="B41" s="24" t="s">
        <v>213</v>
      </c>
      <c r="C41" s="16" t="s">
        <v>343</v>
      </c>
      <c r="D41" s="16" t="s">
        <v>344</v>
      </c>
    </row>
    <row r="42" spans="1:5" ht="68">
      <c r="A42" s="23" t="s">
        <v>392</v>
      </c>
      <c r="B42" s="24" t="s">
        <v>213</v>
      </c>
      <c r="C42" s="16" t="s">
        <v>345</v>
      </c>
      <c r="D42" s="16" t="s">
        <v>346</v>
      </c>
    </row>
    <row r="43" spans="1:5" ht="68">
      <c r="A43" s="23" t="s">
        <v>393</v>
      </c>
      <c r="B43" s="24" t="s">
        <v>213</v>
      </c>
      <c r="C43" s="16" t="s">
        <v>347</v>
      </c>
      <c r="D43" s="16" t="s">
        <v>348</v>
      </c>
    </row>
    <row r="44" spans="1:5">
      <c r="A44" s="2"/>
      <c r="B44" s="4"/>
    </row>
    <row r="45" spans="1:5">
      <c r="A45" s="2"/>
      <c r="B45" s="4"/>
    </row>
    <row r="46" spans="1:5">
      <c r="A46" s="2"/>
      <c r="B46" s="4"/>
    </row>
    <row r="47" spans="1:5">
      <c r="A47" s="2"/>
      <c r="B47" s="4"/>
    </row>
    <row r="48" spans="1:5">
      <c r="A48" s="2"/>
      <c r="B48" s="4"/>
    </row>
    <row r="49" spans="1:2">
      <c r="A49" s="2"/>
      <c r="B49" s="4"/>
    </row>
    <row r="50" spans="1:2">
      <c r="A50" s="2"/>
      <c r="B50" s="4"/>
    </row>
    <row r="51" spans="1:2">
      <c r="A51" s="2"/>
      <c r="B51" s="4"/>
    </row>
    <row r="52" spans="1:2">
      <c r="A52" s="2"/>
      <c r="B52" s="4"/>
    </row>
    <row r="53" spans="1:2">
      <c r="A53" s="2"/>
      <c r="B53" s="4"/>
    </row>
    <row r="54" spans="1:2">
      <c r="A54" s="2"/>
      <c r="B54" s="4"/>
    </row>
    <row r="55" spans="1:2">
      <c r="A55" s="2"/>
      <c r="B55" s="4"/>
    </row>
    <row r="56" spans="1:2">
      <c r="A56" s="2"/>
      <c r="B56" s="4"/>
    </row>
    <row r="57" spans="1:2">
      <c r="A57" s="2"/>
      <c r="B57" s="4"/>
    </row>
    <row r="58" spans="1:2">
      <c r="A58" s="2"/>
      <c r="B58" s="4"/>
    </row>
    <row r="59" spans="1:2">
      <c r="A59" s="2"/>
      <c r="B59" s="4"/>
    </row>
    <row r="60" spans="1:2">
      <c r="A60" s="2"/>
      <c r="B60" s="4"/>
    </row>
    <row r="61" spans="1:2">
      <c r="A61" s="2"/>
      <c r="B61" s="4"/>
    </row>
    <row r="62" spans="1:2">
      <c r="A62" s="2"/>
      <c r="B62" s="4"/>
    </row>
    <row r="63" spans="1:2">
      <c r="A63" s="2"/>
      <c r="B63" s="4"/>
    </row>
    <row r="64" spans="1:2">
      <c r="A64" s="2"/>
      <c r="B64" s="4"/>
    </row>
    <row r="65" spans="1:2">
      <c r="A65" s="2"/>
      <c r="B65" s="4"/>
    </row>
    <row r="66" spans="1:2">
      <c r="A66" s="2"/>
      <c r="B66" s="4"/>
    </row>
    <row r="67" spans="1:2">
      <c r="A67" s="2"/>
      <c r="B67" s="4"/>
    </row>
    <row r="68" spans="1:2">
      <c r="A68" s="2"/>
      <c r="B68" s="4"/>
    </row>
    <row r="69" spans="1:2">
      <c r="A69" s="2"/>
      <c r="B69" s="4"/>
    </row>
    <row r="70" spans="1:2">
      <c r="A70" s="2"/>
      <c r="B70" s="4"/>
    </row>
    <row r="71" spans="1:2">
      <c r="A71" s="2"/>
      <c r="B71" s="4"/>
    </row>
    <row r="72" spans="1:2">
      <c r="A72" s="2"/>
      <c r="B72" s="4"/>
    </row>
    <row r="73" spans="1:2">
      <c r="A73" s="2"/>
      <c r="B73" s="4"/>
    </row>
    <row r="74" spans="1:2">
      <c r="A74" s="2"/>
      <c r="B74" s="4"/>
    </row>
    <row r="75" spans="1:2">
      <c r="A75" s="2"/>
      <c r="B75" s="4"/>
    </row>
    <row r="76" spans="1:2">
      <c r="A76" s="2"/>
      <c r="B76" s="4"/>
    </row>
    <row r="77" spans="1:2">
      <c r="A77" s="2"/>
      <c r="B77" s="4"/>
    </row>
    <row r="78" spans="1:2">
      <c r="A78" s="2"/>
      <c r="B78" s="4"/>
    </row>
    <row r="79" spans="1:2">
      <c r="A79" s="2"/>
      <c r="B79" s="4"/>
    </row>
    <row r="80" spans="1:2">
      <c r="A80" s="2"/>
      <c r="B80" s="4"/>
    </row>
    <row r="81" spans="1:3">
      <c r="A81" s="2"/>
      <c r="B81" s="4"/>
    </row>
    <row r="82" spans="1:3">
      <c r="A82" s="2"/>
      <c r="B82" s="4"/>
    </row>
    <row r="83" spans="1:3">
      <c r="A83" s="2"/>
      <c r="B83" s="4"/>
    </row>
    <row r="84" spans="1:3">
      <c r="A84" s="2"/>
      <c r="B84" s="4"/>
    </row>
    <row r="85" spans="1:3">
      <c r="A85" s="2"/>
      <c r="B85" s="4"/>
    </row>
    <row r="86" spans="1:3">
      <c r="A86" s="2"/>
      <c r="B86" s="4"/>
    </row>
    <row r="87" spans="1:3">
      <c r="A87" s="2"/>
      <c r="B87" s="4"/>
    </row>
    <row r="88" spans="1:3">
      <c r="A88" s="2"/>
      <c r="B88" s="4"/>
    </row>
    <row r="89" spans="1:3">
      <c r="A89" s="2"/>
    </row>
    <row r="90" spans="1:3">
      <c r="A90" s="2"/>
      <c r="B90" s="4"/>
    </row>
    <row r="91" spans="1:3">
      <c r="A91" s="2"/>
      <c r="B91" s="4"/>
    </row>
    <row r="92" spans="1:3">
      <c r="A92" s="2"/>
      <c r="B92" s="4"/>
      <c r="C92" s="7"/>
    </row>
    <row r="93" spans="1:3">
      <c r="A93" s="2"/>
      <c r="B93" s="4"/>
    </row>
    <row r="94" spans="1:3">
      <c r="A94" s="2"/>
      <c r="B94" s="4"/>
    </row>
    <row r="95" spans="1:3">
      <c r="A95" s="2"/>
      <c r="B95" s="4"/>
    </row>
    <row r="96" spans="1:3">
      <c r="A96" s="2"/>
      <c r="B96" s="4"/>
    </row>
    <row r="97" spans="1:2">
      <c r="A97" s="2"/>
      <c r="B97" s="4"/>
    </row>
    <row r="98" spans="1:2">
      <c r="A98" s="2"/>
      <c r="B98" s="4"/>
    </row>
    <row r="99" spans="1:2">
      <c r="A99" s="2"/>
      <c r="B99" s="4"/>
    </row>
    <row r="100" spans="1:2">
      <c r="A100" s="2"/>
      <c r="B100" s="4"/>
    </row>
    <row r="101" spans="1:2">
      <c r="A101" s="2"/>
      <c r="B101" s="4"/>
    </row>
    <row r="102" spans="1:2">
      <c r="A102" s="2"/>
      <c r="B102" s="4"/>
    </row>
  </sheetData>
  <pageMargins left="0.7" right="0.7" top="0.75" bottom="0.75" header="0.3" footer="0.3"/>
  <pageSetup paperSize="9" orientation="landscape" horizontalDpi="0" verticalDpi="0"/>
  <extLst>
    <ext xmlns:x14="http://schemas.microsoft.com/office/spreadsheetml/2009/9/main" uri="{CCE6A557-97BC-4b89-ADB6-D9C93CAAB3DF}">
      <x14:dataValidations xmlns:xm="http://schemas.microsoft.com/office/excel/2006/main" count="1">
        <x14:dataValidation type="list" allowBlank="1" showInputMessage="1" showErrorMessage="1" xr:uid="{D6F805CE-E406-9D4B-98CD-071BE788E604}">
          <x14:formula1>
            <xm:f>CategoryQuestions!$D$8:$D$37</xm:f>
          </x14:formula1>
          <xm:sqref>B2:B88 B90:B102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F337C-4411-9348-AE10-E6DA4D4EF99F}">
  <sheetPr>
    <pageSetUpPr fitToPage="1"/>
  </sheetPr>
  <dimension ref="A1:K39"/>
  <sheetViews>
    <sheetView workbookViewId="0">
      <selection activeCell="D18" sqref="D18"/>
    </sheetView>
  </sheetViews>
  <sheetFormatPr baseColWidth="10" defaultRowHeight="16"/>
  <cols>
    <col min="1" max="1" width="5.33203125" customWidth="1"/>
    <col min="2" max="2" width="4.33203125" customWidth="1"/>
    <col min="3" max="3" width="31.6640625" customWidth="1"/>
    <col min="4" max="4" width="95.83203125" customWidth="1"/>
    <col min="8" max="8" width="6" customWidth="1"/>
  </cols>
  <sheetData>
    <row r="1" spans="1:11" s="6" customFormat="1">
      <c r="A1" s="6" t="s">
        <v>82</v>
      </c>
      <c r="D1" s="6" t="s">
        <v>395</v>
      </c>
      <c r="E1" s="6" t="s">
        <v>279</v>
      </c>
      <c r="F1" s="6" t="s">
        <v>278</v>
      </c>
      <c r="I1" s="6" t="s">
        <v>279</v>
      </c>
      <c r="J1" s="6" t="s">
        <v>278</v>
      </c>
      <c r="K1" s="6" t="s">
        <v>280</v>
      </c>
    </row>
    <row r="2" spans="1:11">
      <c r="A2" t="s">
        <v>43</v>
      </c>
      <c r="B2" t="s">
        <v>40</v>
      </c>
      <c r="D2" s="11">
        <f>COUNTIF($A$8:$A$37,A2)</f>
        <v>14</v>
      </c>
      <c r="E2">
        <f>SUM(E8:E21)</f>
        <v>49</v>
      </c>
      <c r="F2">
        <f>SUM(F8:F21)</f>
        <v>19</v>
      </c>
      <c r="G2">
        <f>SUM(E2:F2)</f>
        <v>68</v>
      </c>
      <c r="I2" s="8">
        <f>E2/E$38</f>
        <v>0.5</v>
      </c>
      <c r="J2" s="8">
        <f>F2/F$38</f>
        <v>0.45238095238095238</v>
      </c>
      <c r="K2" s="8">
        <f>G2/G38</f>
        <v>0.48571428571428571</v>
      </c>
    </row>
    <row r="3" spans="1:11">
      <c r="A3" t="s">
        <v>44</v>
      </c>
      <c r="B3" t="s">
        <v>41</v>
      </c>
      <c r="D3" s="11">
        <f t="shared" ref="D3:D4" si="0">COUNTIF($A$8:$A$37,A3)</f>
        <v>8</v>
      </c>
      <c r="E3">
        <f>SUM(E22:E29)</f>
        <v>18</v>
      </c>
      <c r="F3">
        <f>SUM(F22:F29)</f>
        <v>5</v>
      </c>
      <c r="G3">
        <f t="shared" ref="G3:G4" si="1">SUM(E3:F3)</f>
        <v>23</v>
      </c>
      <c r="I3" s="8">
        <f t="shared" ref="I3:J4" si="2">E3/E$38</f>
        <v>0.18367346938775511</v>
      </c>
      <c r="J3" s="8">
        <f t="shared" si="2"/>
        <v>0.11904761904761904</v>
      </c>
      <c r="K3" s="8">
        <f>G3/G38</f>
        <v>0.16428571428571428</v>
      </c>
    </row>
    <row r="4" spans="1:11">
      <c r="A4" t="s">
        <v>45</v>
      </c>
      <c r="B4" t="s">
        <v>42</v>
      </c>
      <c r="D4" s="11">
        <f t="shared" si="0"/>
        <v>8</v>
      </c>
      <c r="E4">
        <f>SUM(E30:E37)</f>
        <v>31</v>
      </c>
      <c r="F4">
        <f>SUM(F30:F37)</f>
        <v>18</v>
      </c>
      <c r="G4">
        <f t="shared" si="1"/>
        <v>49</v>
      </c>
      <c r="I4" s="8">
        <f t="shared" si="2"/>
        <v>0.31632653061224492</v>
      </c>
      <c r="J4" s="8">
        <f t="shared" si="2"/>
        <v>0.42857142857142855</v>
      </c>
      <c r="K4" s="8">
        <f>G4/G38</f>
        <v>0.35</v>
      </c>
    </row>
    <row r="6" spans="1:11" s="6" customFormat="1">
      <c r="A6" s="6" t="s">
        <v>81</v>
      </c>
      <c r="D6" s="6" t="s">
        <v>396</v>
      </c>
    </row>
    <row r="7" spans="1:11">
      <c r="A7" t="s">
        <v>79</v>
      </c>
      <c r="B7" t="s">
        <v>80</v>
      </c>
      <c r="E7" s="6" t="s">
        <v>279</v>
      </c>
      <c r="F7" s="6" t="s">
        <v>278</v>
      </c>
      <c r="G7" s="6" t="s">
        <v>280</v>
      </c>
    </row>
    <row r="8" spans="1:11">
      <c r="A8" t="s">
        <v>43</v>
      </c>
      <c r="B8">
        <v>1</v>
      </c>
      <c r="C8" t="s">
        <v>53</v>
      </c>
      <c r="D8" s="19" t="str">
        <f>CONCATENATE(A8,B8, " - ", C8)</f>
        <v>A1 - What are the kinds of things you are interested in making?</v>
      </c>
      <c r="E8" s="19">
        <f>COUNTIF(MFU!$B$2:$B$99,D8)</f>
        <v>1</v>
      </c>
      <c r="F8" s="19">
        <f>COUNTIF(MFV!$B$2:$B$99,D8)</f>
        <v>2</v>
      </c>
      <c r="G8" s="19">
        <f>SUM(E8:F8)</f>
        <v>3</v>
      </c>
    </row>
    <row r="9" spans="1:11">
      <c r="A9" t="s">
        <v>43</v>
      </c>
      <c r="B9">
        <v>2</v>
      </c>
      <c r="C9" t="s">
        <v>54</v>
      </c>
      <c r="D9" s="19" t="str">
        <f t="shared" ref="D9:D37" si="3">CONCATENATE(A9,B9, " - ", C9)</f>
        <v>A2 - What kind of stuff have you made?</v>
      </c>
      <c r="E9" s="19">
        <f>COUNTIF(MFU!$B$2:$B$99,D9)</f>
        <v>7</v>
      </c>
      <c r="F9" s="19">
        <f>COUNTIF(MFV!$B$2:$B$99,D9)</f>
        <v>2</v>
      </c>
      <c r="G9" s="19">
        <f t="shared" ref="G9:G37" si="4">SUM(E9:F9)</f>
        <v>9</v>
      </c>
    </row>
    <row r="10" spans="1:11">
      <c r="A10" t="s">
        <v>43</v>
      </c>
      <c r="B10">
        <v>3</v>
      </c>
      <c r="C10" t="s">
        <v>55</v>
      </c>
      <c r="D10" s="19" t="str">
        <f t="shared" si="3"/>
        <v>A3 - What kind of stuff would you like to make?</v>
      </c>
      <c r="E10" s="19">
        <f>COUNTIF(MFU!$B$2:$B$99,D10)</f>
        <v>7</v>
      </c>
      <c r="F10" s="19">
        <f>COUNTIF(MFV!$B$2:$B$99,D10)</f>
        <v>2</v>
      </c>
      <c r="G10" s="19">
        <f t="shared" si="4"/>
        <v>9</v>
      </c>
    </row>
    <row r="11" spans="1:11">
      <c r="A11" t="s">
        <v>43</v>
      </c>
      <c r="B11">
        <v>4</v>
      </c>
      <c r="C11" t="s">
        <v>52</v>
      </c>
      <c r="D11" s="19" t="str">
        <f t="shared" si="3"/>
        <v>A4 - Why do you want to be a maker?</v>
      </c>
      <c r="E11" s="19">
        <f>COUNTIF(MFU!$B$2:$B$99,D11)</f>
        <v>5</v>
      </c>
      <c r="F11" s="19">
        <f>COUNTIF(MFV!$B$2:$B$99,D11)</f>
        <v>3</v>
      </c>
      <c r="G11" s="19">
        <f t="shared" si="4"/>
        <v>8</v>
      </c>
    </row>
    <row r="12" spans="1:11">
      <c r="A12" t="s">
        <v>43</v>
      </c>
      <c r="B12">
        <v>5</v>
      </c>
      <c r="C12" t="s">
        <v>56</v>
      </c>
      <c r="D12" s="19" t="str">
        <f t="shared" si="3"/>
        <v>A5 - What difference has Making made to you?</v>
      </c>
      <c r="E12" s="19">
        <f>COUNTIF(MFU!$B$2:$B$99,D12)</f>
        <v>1</v>
      </c>
      <c r="F12" s="19">
        <f>COUNTIF(MFV!$B$2:$B$99,D12)</f>
        <v>1</v>
      </c>
      <c r="G12" s="19">
        <f t="shared" si="4"/>
        <v>2</v>
      </c>
    </row>
    <row r="13" spans="1:11">
      <c r="A13" t="s">
        <v>43</v>
      </c>
      <c r="B13">
        <v>6</v>
      </c>
      <c r="C13" t="s">
        <v>57</v>
      </c>
      <c r="D13" s="19" t="str">
        <f t="shared" si="3"/>
        <v>A6 - What do you like about making?</v>
      </c>
      <c r="E13" s="19">
        <f>COUNTIF(MFU!$B$2:$B$99,D13)</f>
        <v>6</v>
      </c>
      <c r="F13" s="19">
        <f>COUNTIF(MFV!$B$2:$B$99,D13)</f>
        <v>1</v>
      </c>
      <c r="G13" s="19">
        <f t="shared" si="4"/>
        <v>7</v>
      </c>
    </row>
    <row r="14" spans="1:11">
      <c r="A14" t="s">
        <v>43</v>
      </c>
      <c r="B14">
        <v>7</v>
      </c>
      <c r="C14" t="s">
        <v>58</v>
      </c>
      <c r="D14" s="19" t="str">
        <f t="shared" si="3"/>
        <v>A7 - What do you enjoy the most  in making stuff?</v>
      </c>
      <c r="E14" s="19">
        <f>COUNTIF(MFU!$B$2:$B$99,D14)</f>
        <v>3</v>
      </c>
      <c r="F14" s="19">
        <f>COUNTIF(MFV!$B$2:$B$99,D14)</f>
        <v>2</v>
      </c>
      <c r="G14" s="19">
        <f t="shared" si="4"/>
        <v>5</v>
      </c>
    </row>
    <row r="15" spans="1:11">
      <c r="A15" t="s">
        <v>43</v>
      </c>
      <c r="B15">
        <v>8</v>
      </c>
      <c r="C15" t="s">
        <v>59</v>
      </c>
      <c r="D15" s="19" t="str">
        <f t="shared" si="3"/>
        <v>A8 - What do you enjoy the least  in making stuff?</v>
      </c>
      <c r="E15" s="19">
        <f>COUNTIF(MFU!$B$2:$B$99,D15)</f>
        <v>1</v>
      </c>
      <c r="F15" s="19">
        <f>COUNTIF(MFV!$B$2:$B$99,D15)</f>
        <v>2</v>
      </c>
      <c r="G15" s="19">
        <f t="shared" si="4"/>
        <v>3</v>
      </c>
    </row>
    <row r="16" spans="1:11">
      <c r="A16" t="s">
        <v>43</v>
      </c>
      <c r="B16">
        <v>9</v>
      </c>
      <c r="C16" t="s">
        <v>60</v>
      </c>
      <c r="D16" s="19" t="str">
        <f>CONCATENATE(A16,B16, " - ", C16)</f>
        <v>A9 - What kind of stuff do you make for others? Who are those people?</v>
      </c>
      <c r="E16" s="19">
        <f>COUNTIF(MFU!$B$2:$B$99,D16)</f>
        <v>5</v>
      </c>
      <c r="F16" s="19">
        <f>COUNTIF(MFV!$B$2:$B$99,D16)</f>
        <v>1</v>
      </c>
      <c r="G16" s="19">
        <f t="shared" si="4"/>
        <v>6</v>
      </c>
    </row>
    <row r="17" spans="1:10">
      <c r="A17" t="s">
        <v>43</v>
      </c>
      <c r="B17">
        <v>10</v>
      </c>
      <c r="C17" t="s">
        <v>61</v>
      </c>
      <c r="D17" s="19" t="str">
        <f t="shared" si="3"/>
        <v>A10 - What kind of stuff do you make for yourself?</v>
      </c>
      <c r="E17" s="19">
        <f>COUNTIF(MFU!$B$2:$B$99,D17)</f>
        <v>2</v>
      </c>
      <c r="F17" s="19">
        <f>COUNTIF(MFV!$B$2:$B$99,D17)</f>
        <v>1</v>
      </c>
      <c r="G17" s="19">
        <f t="shared" si="4"/>
        <v>3</v>
      </c>
    </row>
    <row r="18" spans="1:10">
      <c r="A18" t="s">
        <v>43</v>
      </c>
      <c r="B18">
        <v>11</v>
      </c>
      <c r="C18" t="s">
        <v>35</v>
      </c>
      <c r="D18" s="19" t="str">
        <f t="shared" si="3"/>
        <v>A11 - What motivates you to be a maker?</v>
      </c>
      <c r="E18" s="19">
        <f>COUNTIF(MFU!$B$2:$B$99,D18)</f>
        <v>2</v>
      </c>
      <c r="F18" s="19">
        <f>COUNTIF(MFV!$B$2:$B$99,D18)</f>
        <v>2</v>
      </c>
      <c r="G18" s="19">
        <f t="shared" si="4"/>
        <v>4</v>
      </c>
    </row>
    <row r="19" spans="1:10">
      <c r="A19" t="s">
        <v>43</v>
      </c>
      <c r="B19">
        <v>12</v>
      </c>
      <c r="C19" t="s">
        <v>39</v>
      </c>
      <c r="D19" s="19" t="str">
        <f t="shared" si="3"/>
        <v>A12 - What motivates you to keep making?</v>
      </c>
      <c r="E19" s="19">
        <f>COUNTIF(MFU!$B$2:$B$99,D19)</f>
        <v>3</v>
      </c>
      <c r="F19" s="19">
        <f>COUNTIF(MFV!$B$2:$B$99,D19)</f>
        <v>0</v>
      </c>
      <c r="G19" s="19">
        <f t="shared" si="4"/>
        <v>3</v>
      </c>
    </row>
    <row r="20" spans="1:10">
      <c r="A20" t="s">
        <v>43</v>
      </c>
      <c r="B20">
        <v>13</v>
      </c>
      <c r="C20" t="s">
        <v>62</v>
      </c>
      <c r="D20" s="19" t="str">
        <f t="shared" si="3"/>
        <v>A13 - What is the most challenging part in making?</v>
      </c>
      <c r="E20" s="19">
        <f>COUNTIF(MFU!$B$2:$B$99,D20)</f>
        <v>4</v>
      </c>
      <c r="F20" s="19">
        <f>COUNTIF(MFV!$B$2:$B$99,D20)</f>
        <v>0</v>
      </c>
      <c r="G20" s="19">
        <f t="shared" si="4"/>
        <v>4</v>
      </c>
    </row>
    <row r="21" spans="1:10">
      <c r="A21" t="s">
        <v>43</v>
      </c>
      <c r="B21">
        <v>14</v>
      </c>
      <c r="C21" t="s">
        <v>49</v>
      </c>
      <c r="D21" s="19" t="str">
        <f t="shared" si="3"/>
        <v>A14 - If your button can trigger anything, what would you like your button to do when you press it?</v>
      </c>
      <c r="E21" s="19">
        <f>COUNTIF(MFU!$B$2:$B$99,D21)</f>
        <v>2</v>
      </c>
      <c r="F21" s="19">
        <f>COUNTIF(MFV!$B$2:$B$99,D21)</f>
        <v>0</v>
      </c>
      <c r="G21" s="19">
        <f t="shared" si="4"/>
        <v>2</v>
      </c>
    </row>
    <row r="22" spans="1:10">
      <c r="A22" t="s">
        <v>44</v>
      </c>
      <c r="B22">
        <v>15</v>
      </c>
      <c r="C22" t="s">
        <v>63</v>
      </c>
      <c r="D22" s="19" t="str">
        <f t="shared" si="3"/>
        <v>B15 - Have you ever used a makerspace or fab lab? Why/Why not? When?</v>
      </c>
      <c r="E22" s="19">
        <f>COUNTIF(MFU!$B$2:$B$99,D22)</f>
        <v>0</v>
      </c>
      <c r="F22" s="19">
        <f>COUNTIF(MFV!$B$2:$B$99,D22)</f>
        <v>0</v>
      </c>
      <c r="G22" s="21">
        <f t="shared" si="4"/>
        <v>0</v>
      </c>
      <c r="H22" s="10"/>
      <c r="I22" s="10"/>
      <c r="J22" s="10"/>
    </row>
    <row r="23" spans="1:10">
      <c r="A23" t="s">
        <v>44</v>
      </c>
      <c r="B23">
        <v>16</v>
      </c>
      <c r="C23" t="s">
        <v>64</v>
      </c>
      <c r="D23" s="19" t="str">
        <f t="shared" si="3"/>
        <v>B16 - Is there any form of Making you would like to learn but have not get a chance to it? What keeps you from it?</v>
      </c>
      <c r="E23" s="19">
        <f>COUNTIF(MFU!$B$2:$B$99,D23)</f>
        <v>3</v>
      </c>
      <c r="F23" s="19">
        <f>COUNTIF(MFV!$B$2:$B$99,D23)</f>
        <v>2</v>
      </c>
      <c r="G23" s="19">
        <f t="shared" si="4"/>
        <v>5</v>
      </c>
      <c r="H23" s="10"/>
      <c r="I23" s="10"/>
      <c r="J23" s="10"/>
    </row>
    <row r="24" spans="1:10">
      <c r="A24" t="s">
        <v>44</v>
      </c>
      <c r="B24">
        <v>17</v>
      </c>
      <c r="C24" t="s">
        <v>65</v>
      </c>
      <c r="D24" s="19" t="str">
        <f t="shared" si="3"/>
        <v>B17 - What could make a major difference to your opportunities to take part in making?</v>
      </c>
      <c r="E24" s="19">
        <f>COUNTIF(MFU!$B$2:$B$99,D24)</f>
        <v>2</v>
      </c>
      <c r="F24" s="19">
        <f>COUNTIF(MFV!$B$2:$B$99,D24)</f>
        <v>1</v>
      </c>
      <c r="G24" s="19">
        <f t="shared" si="4"/>
        <v>3</v>
      </c>
      <c r="H24" s="10"/>
      <c r="I24" s="10"/>
      <c r="J24" s="10"/>
    </row>
    <row r="25" spans="1:10">
      <c r="A25" t="s">
        <v>44</v>
      </c>
      <c r="B25">
        <v>18</v>
      </c>
      <c r="C25" t="s">
        <v>66</v>
      </c>
      <c r="D25" s="19" t="str">
        <f t="shared" si="3"/>
        <v>B18 - What are challenges to becoming a maker?</v>
      </c>
      <c r="E25" s="19">
        <f>COUNTIF(MFU!$B$2:$B$99,D25)</f>
        <v>4</v>
      </c>
      <c r="F25" s="19">
        <f>COUNTIF(MFV!$B$2:$B$99,D25)</f>
        <v>0</v>
      </c>
      <c r="G25" s="19">
        <f>SUM(E25:F25)</f>
        <v>4</v>
      </c>
      <c r="H25" s="10"/>
      <c r="I25" s="10"/>
      <c r="J25" s="10"/>
    </row>
    <row r="26" spans="1:10">
      <c r="A26" t="s">
        <v>44</v>
      </c>
      <c r="B26">
        <v>19</v>
      </c>
      <c r="C26" t="s">
        <v>67</v>
      </c>
      <c r="D26" s="19" t="str">
        <f t="shared" si="3"/>
        <v>B19 - Imagine your perfect day of making. What does it look like?</v>
      </c>
      <c r="E26" s="19">
        <f>COUNTIF(MFU!$B$2:$B$99,D26)</f>
        <v>2</v>
      </c>
      <c r="F26" s="19">
        <f>COUNTIF(MFV!$B$2:$B$99,D26)</f>
        <v>0</v>
      </c>
      <c r="G26" s="19">
        <f t="shared" si="4"/>
        <v>2</v>
      </c>
      <c r="H26" s="10"/>
      <c r="I26" s="10"/>
      <c r="J26" s="10"/>
    </row>
    <row r="27" spans="1:10">
      <c r="A27" t="s">
        <v>44</v>
      </c>
      <c r="B27">
        <v>20</v>
      </c>
      <c r="C27" t="s">
        <v>68</v>
      </c>
      <c r="D27" s="19" t="str">
        <f>CONCATENATE(A27,B27, " - ", C27)</f>
        <v>B20 - Imagine your worst making nightmare. What does it look like?</v>
      </c>
      <c r="E27" s="19">
        <f>COUNTIF(MFU!$B$2:$B$99,D27)</f>
        <v>2</v>
      </c>
      <c r="F27" s="19">
        <f>COUNTIF(MFV!$B$2:$B$99,D27)</f>
        <v>0</v>
      </c>
      <c r="G27" s="19">
        <f t="shared" si="4"/>
        <v>2</v>
      </c>
      <c r="H27" s="10"/>
      <c r="I27" s="10"/>
      <c r="J27" s="10"/>
    </row>
    <row r="28" spans="1:10">
      <c r="A28" t="s">
        <v>44</v>
      </c>
      <c r="B28">
        <v>21</v>
      </c>
      <c r="C28" t="s">
        <v>69</v>
      </c>
      <c r="D28" s="19" t="str">
        <f t="shared" si="3"/>
        <v>B21 - What kind of support do you need to become a maker?</v>
      </c>
      <c r="E28" s="19">
        <f>COUNTIF(MFU!$B$2:$B$99,D28)</f>
        <v>3</v>
      </c>
      <c r="F28" s="19">
        <f>COUNTIF(MFV!$B$2:$B$99,D28)</f>
        <v>0</v>
      </c>
      <c r="G28" s="19">
        <f t="shared" si="4"/>
        <v>3</v>
      </c>
      <c r="H28" s="10"/>
      <c r="I28" s="10"/>
      <c r="J28" s="10"/>
    </row>
    <row r="29" spans="1:10">
      <c r="A29" t="s">
        <v>44</v>
      </c>
      <c r="B29">
        <v>22</v>
      </c>
      <c r="C29" t="s">
        <v>70</v>
      </c>
      <c r="D29" s="19" t="str">
        <f t="shared" si="3"/>
        <v>B22 - What kind of support do you need to advance in your making?</v>
      </c>
      <c r="E29" s="19">
        <f>COUNTIF(MFU!$B$2:$B$99,D29)</f>
        <v>2</v>
      </c>
      <c r="F29" s="19">
        <f>COUNTIF(MFV!$B$2:$B$99,D29)</f>
        <v>2</v>
      </c>
      <c r="G29" s="19">
        <f t="shared" si="4"/>
        <v>4</v>
      </c>
      <c r="H29" s="10"/>
      <c r="I29" s="10"/>
      <c r="J29" s="10"/>
    </row>
    <row r="30" spans="1:10">
      <c r="A30" t="s">
        <v>45</v>
      </c>
      <c r="B30">
        <v>23</v>
      </c>
      <c r="C30" t="s">
        <v>71</v>
      </c>
      <c r="D30" s="19" t="str">
        <f t="shared" si="3"/>
        <v>C23 - What interests you about Maker Faire?</v>
      </c>
      <c r="E30" s="19">
        <f>COUNTIF(MFU!$B$2:$B$99,D30)</f>
        <v>8</v>
      </c>
      <c r="F30" s="19">
        <f>COUNTIF(MFV!$B$2:$B$99,D30)</f>
        <v>5</v>
      </c>
      <c r="G30" s="19">
        <f t="shared" si="4"/>
        <v>13</v>
      </c>
      <c r="H30" s="10"/>
      <c r="I30" s="10"/>
      <c r="J30" s="10"/>
    </row>
    <row r="31" spans="1:10">
      <c r="A31" t="s">
        <v>45</v>
      </c>
      <c r="B31">
        <v>24</v>
      </c>
      <c r="C31" t="s">
        <v>72</v>
      </c>
      <c r="D31" s="19" t="str">
        <f t="shared" si="3"/>
        <v>C24 - Why did you come to Maker Faire today?</v>
      </c>
      <c r="E31" s="19">
        <f>COUNTIF(MFU!$B$2:$B$99,D31)</f>
        <v>7</v>
      </c>
      <c r="F31" s="19">
        <f>COUNTIF(MFV!$B$2:$B$99,D31)</f>
        <v>5</v>
      </c>
      <c r="G31" s="19">
        <f t="shared" si="4"/>
        <v>12</v>
      </c>
      <c r="H31" s="10"/>
      <c r="I31" s="10"/>
      <c r="J31" s="10"/>
    </row>
    <row r="32" spans="1:10">
      <c r="A32" t="s">
        <v>45</v>
      </c>
      <c r="B32">
        <v>25</v>
      </c>
      <c r="C32" t="s">
        <v>73</v>
      </c>
      <c r="D32" s="19" t="str">
        <f t="shared" si="3"/>
        <v>C25 - Which of the projects that you’ve seen here did you find most inspiring? Why?</v>
      </c>
      <c r="E32" s="19">
        <f>COUNTIF(MFU!$B$2:$B$99,D32)</f>
        <v>1</v>
      </c>
      <c r="F32" s="19">
        <f>COUNTIF(MFV!$B$2:$B$99,D32)</f>
        <v>0</v>
      </c>
      <c r="G32" s="19">
        <f t="shared" si="4"/>
        <v>1</v>
      </c>
      <c r="H32" s="10"/>
      <c r="I32" s="10"/>
      <c r="J32" s="10"/>
    </row>
    <row r="33" spans="1:10">
      <c r="A33" t="s">
        <v>45</v>
      </c>
      <c r="B33">
        <v>26</v>
      </c>
      <c r="C33" t="s">
        <v>74</v>
      </c>
      <c r="D33" s="19" t="str">
        <f t="shared" si="3"/>
        <v>C26 - Which of the projects that you’ve seen here did you find least inspiring? Why?</v>
      </c>
      <c r="E33" s="19">
        <f>COUNTIF(MFU!$B$2:$B$99,D33)</f>
        <v>1</v>
      </c>
      <c r="F33" s="19">
        <f>COUNTIF(MFV!$B$2:$B$99,D33)</f>
        <v>0</v>
      </c>
      <c r="G33" s="19">
        <f t="shared" si="4"/>
        <v>1</v>
      </c>
      <c r="H33" s="10"/>
      <c r="I33" s="10"/>
      <c r="J33" s="10"/>
    </row>
    <row r="34" spans="1:10">
      <c r="A34" t="s">
        <v>45</v>
      </c>
      <c r="B34">
        <v>27</v>
      </c>
      <c r="C34" t="s">
        <v>75</v>
      </c>
      <c r="D34" s="19" t="str">
        <f t="shared" si="3"/>
        <v>C27 - Which of the projects that you’ve seen here did you find most useful? Why?</v>
      </c>
      <c r="E34" s="19">
        <f>COUNTIF(MFU!$B$2:$B$99,D34)</f>
        <v>1</v>
      </c>
      <c r="F34" s="19">
        <f>COUNTIF(MFV!$B$2:$B$99,D34)</f>
        <v>1</v>
      </c>
      <c r="G34" s="19">
        <f t="shared" si="4"/>
        <v>2</v>
      </c>
      <c r="H34" s="10"/>
      <c r="I34" s="10"/>
      <c r="J34" s="10"/>
    </row>
    <row r="35" spans="1:10">
      <c r="A35" t="s">
        <v>45</v>
      </c>
      <c r="B35">
        <v>28</v>
      </c>
      <c r="C35" t="s">
        <v>76</v>
      </c>
      <c r="D35" s="19" t="str">
        <f t="shared" si="3"/>
        <v>C28 - Which of the projects that you’ve seen here did you find least useful? Why?</v>
      </c>
      <c r="E35" s="19">
        <f>COUNTIF(MFU!$B$2:$B$99,D35)</f>
        <v>0</v>
      </c>
      <c r="F35" s="19">
        <f>COUNTIF(MFV!$B$2:$B$99,D35)</f>
        <v>0</v>
      </c>
      <c r="G35" s="21">
        <f t="shared" si="4"/>
        <v>0</v>
      </c>
      <c r="H35" s="10"/>
      <c r="I35" s="10"/>
      <c r="J35" s="10"/>
    </row>
    <row r="36" spans="1:10">
      <c r="A36" t="s">
        <v>45</v>
      </c>
      <c r="B36">
        <v>29</v>
      </c>
      <c r="C36" t="s">
        <v>77</v>
      </c>
      <c r="D36" s="19" t="str">
        <f t="shared" si="3"/>
        <v>C29 - What have you learned from attending Maker Faire?</v>
      </c>
      <c r="E36" s="19">
        <f>COUNTIF(MFU!$B$2:$B$99,D36)</f>
        <v>3</v>
      </c>
      <c r="F36" s="19">
        <f>COUNTIF(MFV!$B$2:$B$99,D36)</f>
        <v>3</v>
      </c>
      <c r="G36" s="19">
        <f t="shared" si="4"/>
        <v>6</v>
      </c>
    </row>
    <row r="37" spans="1:10">
      <c r="A37" t="s">
        <v>45</v>
      </c>
      <c r="B37">
        <v>30</v>
      </c>
      <c r="C37" t="s">
        <v>78</v>
      </c>
      <c r="D37" s="19" t="str">
        <f t="shared" si="3"/>
        <v>C30 - What do you think of the Making Useful Stuff exhibition?</v>
      </c>
      <c r="E37" s="19">
        <f>COUNTIF(MFU!$B$2:$B$99,D37)</f>
        <v>10</v>
      </c>
      <c r="F37" s="19">
        <f>COUNTIF(MFV!$B$2:$B$99,D37)</f>
        <v>4</v>
      </c>
      <c r="G37" s="19">
        <f t="shared" si="4"/>
        <v>14</v>
      </c>
      <c r="H37" s="9"/>
      <c r="I37" s="9"/>
      <c r="J37" s="9"/>
    </row>
    <row r="38" spans="1:10" ht="17" thickBot="1">
      <c r="E38" s="20">
        <f>SUM(E8:E37)</f>
        <v>98</v>
      </c>
      <c r="F38" s="20">
        <f>SUM(F8:F37)</f>
        <v>42</v>
      </c>
      <c r="G38" s="20">
        <f>SUM(G8:G37)</f>
        <v>140</v>
      </c>
    </row>
    <row r="39" spans="1:10" ht="17" thickTop="1">
      <c r="E39" s="8">
        <f>E38/G38</f>
        <v>0.7</v>
      </c>
      <c r="F39" s="8">
        <f>F38/G38</f>
        <v>0.3</v>
      </c>
    </row>
  </sheetData>
  <pageMargins left="0.7" right="0.7" top="0.75" bottom="0.75" header="0.3" footer="0.3"/>
  <pageSetup paperSize="9" scale="96" orientation="landscape"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71D1B-99D0-5747-B4CE-FE3D32B63DD4}">
  <sheetPr>
    <pageSetUpPr fitToPage="1"/>
  </sheetPr>
  <dimension ref="A1:F11"/>
  <sheetViews>
    <sheetView workbookViewId="0">
      <selection sqref="A1:F11"/>
    </sheetView>
  </sheetViews>
  <sheetFormatPr baseColWidth="10" defaultRowHeight="16"/>
  <cols>
    <col min="1" max="1" width="4.33203125" customWidth="1"/>
    <col min="2" max="2" width="38.33203125" bestFit="1" customWidth="1"/>
    <col min="4" max="6" width="9.83203125" customWidth="1"/>
    <col min="8" max="10" width="10" customWidth="1"/>
  </cols>
  <sheetData>
    <row r="1" spans="1:6" s="6" customFormat="1">
      <c r="D1" s="26" t="s">
        <v>351</v>
      </c>
      <c r="E1" s="26"/>
      <c r="F1" s="26"/>
    </row>
    <row r="2" spans="1:6" s="6" customFormat="1">
      <c r="A2" s="18" t="s">
        <v>82</v>
      </c>
      <c r="B2" s="18"/>
      <c r="C2" s="18" t="s">
        <v>350</v>
      </c>
      <c r="D2" s="18" t="s">
        <v>279</v>
      </c>
      <c r="E2" s="18" t="s">
        <v>278</v>
      </c>
      <c r="F2" s="18" t="s">
        <v>280</v>
      </c>
    </row>
    <row r="3" spans="1:6">
      <c r="A3" s="19" t="s">
        <v>43</v>
      </c>
      <c r="B3" s="19" t="s">
        <v>40</v>
      </c>
      <c r="C3" s="19">
        <v>14</v>
      </c>
      <c r="D3" s="19">
        <v>49</v>
      </c>
      <c r="E3" s="19">
        <v>19</v>
      </c>
      <c r="F3" s="19">
        <v>68</v>
      </c>
    </row>
    <row r="4" spans="1:6">
      <c r="A4" s="19" t="s">
        <v>44</v>
      </c>
      <c r="B4" s="19" t="s">
        <v>41</v>
      </c>
      <c r="C4" s="19">
        <v>8</v>
      </c>
      <c r="D4" s="19">
        <v>18</v>
      </c>
      <c r="E4" s="19">
        <v>5</v>
      </c>
      <c r="F4" s="19">
        <v>23</v>
      </c>
    </row>
    <row r="5" spans="1:6">
      <c r="A5" s="19" t="s">
        <v>45</v>
      </c>
      <c r="B5" s="19" t="s">
        <v>42</v>
      </c>
      <c r="C5" s="19">
        <v>8</v>
      </c>
      <c r="D5" s="19">
        <v>31</v>
      </c>
      <c r="E5" s="19">
        <v>18</v>
      </c>
      <c r="F5" s="19">
        <v>49</v>
      </c>
    </row>
    <row r="6" spans="1:6" ht="17" thickBot="1">
      <c r="D6" s="20">
        <f>SUM(D3:D5)</f>
        <v>98</v>
      </c>
      <c r="E6" s="20">
        <f>SUM(E3:E5)</f>
        <v>42</v>
      </c>
      <c r="F6" s="20">
        <f>SUM(F3:F5)</f>
        <v>140</v>
      </c>
    </row>
    <row r="7" spans="1:6" ht="17" thickTop="1"/>
    <row r="8" spans="1:6">
      <c r="D8" s="6" t="s">
        <v>279</v>
      </c>
      <c r="E8" s="6" t="s">
        <v>278</v>
      </c>
      <c r="F8" s="6" t="s">
        <v>280</v>
      </c>
    </row>
    <row r="9" spans="1:6">
      <c r="D9" s="8">
        <f>D3/$D$6</f>
        <v>0.5</v>
      </c>
      <c r="E9" s="8">
        <f>E3/$E$6</f>
        <v>0.45238095238095238</v>
      </c>
      <c r="F9" s="8">
        <f>F3/$F$6</f>
        <v>0.48571428571428571</v>
      </c>
    </row>
    <row r="10" spans="1:6">
      <c r="D10" s="8">
        <f>D4/$D$6</f>
        <v>0.18367346938775511</v>
      </c>
      <c r="E10" s="8">
        <f>E4/$E$6</f>
        <v>0.11904761904761904</v>
      </c>
      <c r="F10" s="8">
        <f>F4/$F$6</f>
        <v>0.16428571428571428</v>
      </c>
    </row>
    <row r="11" spans="1:6">
      <c r="D11" s="8">
        <f>D5/$D$6</f>
        <v>0.31632653061224492</v>
      </c>
      <c r="E11" s="8">
        <f>E5/$E$6</f>
        <v>0.42857142857142855</v>
      </c>
      <c r="F11" s="8">
        <f>F5/$F$6</f>
        <v>0.35</v>
      </c>
    </row>
  </sheetData>
  <mergeCells count="1">
    <mergeCell ref="D1:F1"/>
  </mergeCells>
  <conditionalFormatting sqref="D9:F11">
    <cfRule type="colorScale" priority="1">
      <colorScale>
        <cfvo type="min"/>
        <cfvo type="max"/>
        <color rgb="FFFCFCFF"/>
        <color rgb="FFF8696B"/>
      </colorScale>
    </cfRule>
  </conditionalFormatting>
  <pageMargins left="1" right="1" top="1" bottom="1" header="0.5" footer="0.5"/>
  <pageSetup paperSize="9"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MFU</vt:lpstr>
      <vt:lpstr>MFV</vt:lpstr>
      <vt:lpstr>CategoryQuestions</vt:lpstr>
      <vt:lpstr>CategoryCounts</vt:lpstr>
      <vt:lpstr>CategoryQuestions!Print_Area</vt:lpstr>
      <vt:lpstr>questions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Janis Meissner (PGR)</dc:creator>
  <cp:lastModifiedBy>Janis Meissner (PGR)</cp:lastModifiedBy>
  <cp:lastPrinted>2018-08-16T13:56:36Z</cp:lastPrinted>
  <dcterms:created xsi:type="dcterms:W3CDTF">2018-07-21T14:33:50Z</dcterms:created>
  <dcterms:modified xsi:type="dcterms:W3CDTF">2019-01-02T16:18:46Z</dcterms:modified>
</cp:coreProperties>
</file>