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ta/Library/Containers/com.microsoft.Excel/Data/Desktop/"/>
    </mc:Choice>
  </mc:AlternateContent>
  <xr:revisionPtr revIDLastSave="0" documentId="13_ncr:1_{8A7F026A-737E-784F-87EA-0E632E97BAF2}" xr6:coauthVersionLast="36" xr6:coauthVersionMax="36" xr10:uidLastSave="{00000000-0000-0000-0000-000000000000}"/>
  <bookViews>
    <workbookView xWindow="780" yWindow="860" windowWidth="27640" windowHeight="15800" activeTab="4" xr2:uid="{19D33906-8533-0B47-B9B5-2CAD7570EA86}"/>
  </bookViews>
  <sheets>
    <sheet name="Sonication " sheetId="2" r:id="rId1"/>
    <sheet name="Dispersant " sheetId="1" r:id="rId2"/>
    <sheet name="shaking-sonic" sheetId="3" r:id="rId3"/>
    <sheet name="Fixative" sheetId="4" r:id="rId4"/>
    <sheet name="Corr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C8" i="2" l="1"/>
  <c r="D8" i="2"/>
  <c r="E8" i="2"/>
  <c r="F8" i="2"/>
  <c r="G8" i="2"/>
  <c r="H8" i="2"/>
  <c r="I8" i="2"/>
  <c r="J8" i="2"/>
  <c r="B9" i="2"/>
  <c r="C9" i="2"/>
  <c r="D9" i="2"/>
  <c r="E9" i="2"/>
  <c r="F9" i="2"/>
  <c r="G9" i="2"/>
  <c r="H9" i="2"/>
  <c r="I9" i="2"/>
  <c r="J9" i="2"/>
  <c r="B19" i="2"/>
  <c r="C19" i="2"/>
  <c r="D19" i="2"/>
  <c r="E19" i="2"/>
  <c r="F19" i="2"/>
  <c r="G19" i="2"/>
  <c r="H19" i="2"/>
  <c r="I19" i="2"/>
  <c r="J19" i="2"/>
  <c r="B20" i="2"/>
  <c r="C20" i="2"/>
  <c r="D20" i="2"/>
  <c r="E20" i="2"/>
  <c r="F20" i="2"/>
  <c r="G20" i="2"/>
  <c r="H20" i="2"/>
  <c r="I20" i="2"/>
  <c r="J20" i="2"/>
</calcChain>
</file>

<file path=xl/sharedStrings.xml><?xml version="1.0" encoding="utf-8"?>
<sst xmlns="http://schemas.openxmlformats.org/spreadsheetml/2006/main" count="178" uniqueCount="84">
  <si>
    <t>HES7</t>
  </si>
  <si>
    <t>HES6</t>
  </si>
  <si>
    <t>HES5</t>
  </si>
  <si>
    <t>HES4</t>
  </si>
  <si>
    <t>HES3</t>
  </si>
  <si>
    <t>HES2</t>
  </si>
  <si>
    <t>HES1</t>
  </si>
  <si>
    <t>LSE</t>
  </si>
  <si>
    <t>T0</t>
  </si>
  <si>
    <t>TAP</t>
  </si>
  <si>
    <t>TWEEN</t>
  </si>
  <si>
    <t xml:space="preserve">Average </t>
  </si>
  <si>
    <t>SD</t>
  </si>
  <si>
    <t>cells cumulative</t>
  </si>
  <si>
    <t xml:space="preserve">Recovery </t>
  </si>
  <si>
    <t>NaCl</t>
  </si>
  <si>
    <t>CaCl2</t>
  </si>
  <si>
    <t>PP</t>
  </si>
  <si>
    <t>TRITON-X100</t>
  </si>
  <si>
    <t>TWEEN-1</t>
  </si>
  <si>
    <t>TAP 1</t>
  </si>
  <si>
    <t>TAP5</t>
  </si>
  <si>
    <t>TWEEN SHAKE</t>
  </si>
  <si>
    <t>TAP SHAKE</t>
  </si>
  <si>
    <t>TWEEN SONIC</t>
  </si>
  <si>
    <t>TAP SONIC</t>
  </si>
  <si>
    <t>Conc (cells/Ml)</t>
  </si>
  <si>
    <t>TOT cel</t>
  </si>
  <si>
    <t xml:space="preserve">TOT cumulative </t>
  </si>
  <si>
    <t>TAP T0 A</t>
  </si>
  <si>
    <t>TWEEN T0 A</t>
  </si>
  <si>
    <t>TAP T1 A</t>
  </si>
  <si>
    <t>TWEEN T1 A</t>
  </si>
  <si>
    <t>TAP T2 A</t>
  </si>
  <si>
    <t>TWEEN T2 A</t>
  </si>
  <si>
    <t>TAP T3 A</t>
  </si>
  <si>
    <t>TWEEN T3 A</t>
  </si>
  <si>
    <t>TAP T4 A</t>
  </si>
  <si>
    <t>TWEEN T4 A</t>
  </si>
  <si>
    <t>TAP FINAL  SHAKE</t>
  </si>
  <si>
    <t>TWEEN FINAL SONIC</t>
  </si>
  <si>
    <t>TAP FINAL  SONIC</t>
  </si>
  <si>
    <t xml:space="preserve">TWEEN T1 </t>
  </si>
  <si>
    <t>TWEEN FINAL SHAKE</t>
  </si>
  <si>
    <t>PBS</t>
  </si>
  <si>
    <t>GLUT</t>
  </si>
  <si>
    <t>EtOH</t>
  </si>
  <si>
    <t>PBS-CONT</t>
  </si>
  <si>
    <t>GLUT-CONT</t>
  </si>
  <si>
    <t>EtOH-CONT</t>
  </si>
  <si>
    <t>PBS T0 1</t>
  </si>
  <si>
    <t>GLUT T0 1</t>
  </si>
  <si>
    <t>EtOH T0 1</t>
  </si>
  <si>
    <t>PBS_CONT T0 1</t>
  </si>
  <si>
    <t>GLUT_CONT T0 1</t>
  </si>
  <si>
    <t>EtOH_CONT T0 1</t>
  </si>
  <si>
    <t>PBS T1 1</t>
  </si>
  <si>
    <t>GLUT  T1 1</t>
  </si>
  <si>
    <t>EtOH T1 1</t>
  </si>
  <si>
    <t>PBS_CONT T1 1</t>
  </si>
  <si>
    <t>GLUT_CONT T1 1</t>
  </si>
  <si>
    <t>EtOH_CONT T1 1</t>
  </si>
  <si>
    <t>PBS T2 1</t>
  </si>
  <si>
    <t>GLUT T2 1</t>
  </si>
  <si>
    <t>EtOH T2 1</t>
  </si>
  <si>
    <t>PBS_CONT T2 1</t>
  </si>
  <si>
    <t>GLUT_CONT T2 1</t>
  </si>
  <si>
    <t>EtOH_CONT T2 1</t>
  </si>
  <si>
    <t>PBS T3 1</t>
  </si>
  <si>
    <t>GLUT T3 1</t>
  </si>
  <si>
    <t>EtOH T3 1</t>
  </si>
  <si>
    <t>PBS_CONT T3 1</t>
  </si>
  <si>
    <t>EtOH_CONT T3 1</t>
  </si>
  <si>
    <t>PBS TFINAL 1</t>
  </si>
  <si>
    <t>GLUT FINAL 1</t>
  </si>
  <si>
    <t>EtOH FINAL  1</t>
  </si>
  <si>
    <t>PBS_CONT FINAL 1</t>
  </si>
  <si>
    <t>GLUT_CONT FINAL 1</t>
  </si>
  <si>
    <t>EtOH_CONT FINAL 1</t>
  </si>
  <si>
    <t>FCM (cells/gWW)</t>
  </si>
  <si>
    <t>ATP (cells/gWW)</t>
  </si>
  <si>
    <t>qPCR (cells/gWW)</t>
  </si>
  <si>
    <t>VS (mgVS/gWW)</t>
  </si>
  <si>
    <t xml:space="preserve">Blank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</si>
</sst>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1"/>
    <xf numFmtId="9" fontId="0" fillId="0" borderId="0" xfId="2" applyFont="1"/>
    <xf numFmtId="11" fontId="1" fillId="0" borderId="0" xfId="1" applyNumberFormat="1"/>
    <xf numFmtId="11" fontId="0" fillId="2" borderId="4" xfId="0" applyNumberFormat="1" applyFill="1" applyBorder="1"/>
    <xf numFmtId="11" fontId="0" fillId="2" borderId="5" xfId="0" applyNumberFormat="1" applyFill="1" applyBorder="1"/>
    <xf numFmtId="0" fontId="2" fillId="0" borderId="6" xfId="0" applyFont="1" applyBorder="1"/>
    <xf numFmtId="11" fontId="0" fillId="0" borderId="7" xfId="0" applyNumberFormat="1" applyBorder="1"/>
    <xf numFmtId="11" fontId="0" fillId="0" borderId="8" xfId="0" applyNumberFormat="1" applyBorder="1"/>
    <xf numFmtId="9" fontId="0" fillId="0" borderId="9" xfId="2" applyFont="1" applyBorder="1"/>
    <xf numFmtId="9" fontId="0" fillId="0" borderId="8" xfId="2" applyFont="1" applyBorder="1"/>
    <xf numFmtId="11" fontId="0" fillId="0" borderId="10" xfId="0" applyNumberFormat="1" applyBorder="1"/>
    <xf numFmtId="11" fontId="0" fillId="0" borderId="11" xfId="0" applyNumberFormat="1" applyBorder="1"/>
    <xf numFmtId="9" fontId="0" fillId="0" borderId="12" xfId="2" applyFont="1" applyBorder="1"/>
    <xf numFmtId="9" fontId="0" fillId="0" borderId="11" xfId="2" applyFont="1" applyBorder="1"/>
    <xf numFmtId="0" fontId="2" fillId="0" borderId="9" xfId="0" applyFont="1" applyBorder="1"/>
    <xf numFmtId="11" fontId="0" fillId="0" borderId="13" xfId="0" applyNumberFormat="1" applyBorder="1"/>
    <xf numFmtId="9" fontId="0" fillId="0" borderId="14" xfId="2" applyFont="1" applyBorder="1"/>
    <xf numFmtId="9" fontId="0" fillId="0" borderId="15" xfId="2" applyFont="1" applyBorder="1"/>
    <xf numFmtId="0" fontId="2" fillId="3" borderId="6" xfId="0" applyFont="1" applyFill="1" applyBorder="1"/>
    <xf numFmtId="11" fontId="0" fillId="3" borderId="2" xfId="0" applyNumberFormat="1" applyFill="1" applyBorder="1"/>
    <xf numFmtId="11" fontId="0" fillId="3" borderId="1" xfId="0" applyNumberFormat="1" applyFill="1" applyBorder="1"/>
    <xf numFmtId="11" fontId="0" fillId="3" borderId="16" xfId="0" applyNumberFormat="1" applyFill="1" applyBorder="1"/>
    <xf numFmtId="11" fontId="0" fillId="3" borderId="15" xfId="0" applyNumberFormat="1" applyFill="1" applyBorder="1"/>
    <xf numFmtId="11" fontId="0" fillId="0" borderId="0" xfId="0" applyNumberFormat="1"/>
    <xf numFmtId="11" fontId="0" fillId="0" borderId="3" xfId="0" applyNumberFormat="1" applyBorder="1"/>
    <xf numFmtId="11" fontId="0" fillId="0" borderId="6" xfId="0" applyNumberFormat="1" applyBorder="1"/>
    <xf numFmtId="11" fontId="3" fillId="0" borderId="9" xfId="0" applyNumberFormat="1" applyFont="1" applyBorder="1"/>
    <xf numFmtId="0" fontId="0" fillId="0" borderId="0" xfId="0" applyBorder="1"/>
    <xf numFmtId="0" fontId="0" fillId="0" borderId="17" xfId="0" applyBorder="1"/>
    <xf numFmtId="0" fontId="4" fillId="0" borderId="18" xfId="0" applyFont="1" applyBorder="1"/>
    <xf numFmtId="11" fontId="0" fillId="0" borderId="19" xfId="0" applyNumberFormat="1" applyBorder="1"/>
    <xf numFmtId="0" fontId="4" fillId="0" borderId="19" xfId="0" applyFont="1" applyBorder="1"/>
    <xf numFmtId="0" fontId="0" fillId="0" borderId="19" xfId="0" applyBorder="1"/>
    <xf numFmtId="0" fontId="0" fillId="0" borderId="20" xfId="0" applyBorder="1"/>
    <xf numFmtId="11" fontId="5" fillId="0" borderId="0" xfId="0" applyNumberFormat="1" applyFont="1" applyBorder="1"/>
    <xf numFmtId="11" fontId="0" fillId="2" borderId="21" xfId="0" applyNumberFormat="1" applyFill="1" applyBorder="1"/>
    <xf numFmtId="11" fontId="0" fillId="2" borderId="22" xfId="0" applyNumberFormat="1" applyFill="1" applyBorder="1"/>
    <xf numFmtId="11" fontId="0" fillId="2" borderId="23" xfId="0" applyNumberFormat="1" applyFill="1" applyBorder="1"/>
    <xf numFmtId="11" fontId="0" fillId="2" borderId="24" xfId="0" applyNumberFormat="1" applyFill="1" applyBorder="1"/>
    <xf numFmtId="11" fontId="0" fillId="2" borderId="0" xfId="0" applyNumberFormat="1" applyFill="1" applyBorder="1"/>
    <xf numFmtId="11" fontId="0" fillId="2" borderId="7" xfId="0" applyNumberFormat="1" applyFill="1" applyBorder="1"/>
    <xf numFmtId="11" fontId="0" fillId="2" borderId="13" xfId="0" applyNumberFormat="1" applyFill="1" applyBorder="1"/>
    <xf numFmtId="11" fontId="0" fillId="0" borderId="0" xfId="0" applyNumberFormat="1" applyBorder="1"/>
    <xf numFmtId="9" fontId="0" fillId="0" borderId="0" xfId="2" applyFont="1" applyBorder="1"/>
    <xf numFmtId="11" fontId="0" fillId="0" borderId="16" xfId="0" applyNumberFormat="1" applyBorder="1"/>
    <xf numFmtId="11" fontId="0" fillId="0" borderId="25" xfId="0" applyNumberFormat="1" applyBorder="1"/>
    <xf numFmtId="0" fontId="0" fillId="0" borderId="0" xfId="0" applyBorder="1" applyAlignment="1"/>
    <xf numFmtId="9" fontId="0" fillId="0" borderId="0" xfId="0" applyNumberFormat="1"/>
    <xf numFmtId="11" fontId="0" fillId="0" borderId="0" xfId="0" applyNumberFormat="1" applyFill="1" applyBorder="1" applyAlignment="1"/>
    <xf numFmtId="11" fontId="0" fillId="0" borderId="15" xfId="0" applyNumberFormat="1" applyBorder="1"/>
    <xf numFmtId="11" fontId="0" fillId="0" borderId="0" xfId="0" applyNumberFormat="1" applyBorder="1" applyAlignment="1"/>
    <xf numFmtId="0" fontId="1" fillId="0" borderId="3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1" xfId="1" applyBorder="1" applyAlignment="1">
      <alignment horizontal="center"/>
    </xf>
    <xf numFmtId="11" fontId="0" fillId="2" borderId="3" xfId="0" applyNumberFormat="1" applyFill="1" applyBorder="1" applyAlignment="1">
      <alignment horizontal="center"/>
    </xf>
    <xf numFmtId="11" fontId="0" fillId="2" borderId="1" xfId="0" applyNumberFormat="1" applyFill="1" applyBorder="1" applyAlignment="1">
      <alignment horizontal="center"/>
    </xf>
  </cellXfs>
  <cellStyles count="3">
    <cellStyle name="Normal" xfId="0" builtinId="0"/>
    <cellStyle name="Normal 2" xfId="1" xr:uid="{5244AFD3-045D-C64F-ACEB-E9498DA6F31F}"/>
    <cellStyle name="Percent 2" xfId="2" xr:uid="{E4CD2338-5A9B-4348-A8E3-54F4823A05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0AEF2-E3EC-914E-8F02-E136E74DA703}">
  <dimension ref="A1:L21"/>
  <sheetViews>
    <sheetView workbookViewId="0">
      <selection activeCell="A25" sqref="A25"/>
    </sheetView>
  </sheetViews>
  <sheetFormatPr baseColWidth="10" defaultRowHeight="15" x14ac:dyDescent="0.2"/>
  <cols>
    <col min="1" max="16384" width="10.83203125" style="1"/>
  </cols>
  <sheetData>
    <row r="1" spans="1:12" ht="16" thickBot="1" x14ac:dyDescent="0.25">
      <c r="B1" s="52" t="s">
        <v>10</v>
      </c>
      <c r="C1" s="53"/>
      <c r="D1" s="53"/>
      <c r="E1" s="53"/>
      <c r="F1" s="53"/>
      <c r="G1" s="53"/>
      <c r="H1" s="53"/>
      <c r="I1" s="53"/>
      <c r="J1" s="54"/>
    </row>
    <row r="2" spans="1:12" x14ac:dyDescent="0.2">
      <c r="B2" s="1" t="s">
        <v>8</v>
      </c>
      <c r="C2" s="1" t="s">
        <v>7</v>
      </c>
      <c r="D2" s="1" t="s">
        <v>6</v>
      </c>
      <c r="E2" s="1" t="s">
        <v>5</v>
      </c>
      <c r="F2" s="1" t="s">
        <v>4</v>
      </c>
      <c r="G2" s="1" t="s">
        <v>3</v>
      </c>
      <c r="H2" s="1" t="s">
        <v>2</v>
      </c>
      <c r="I2" s="1" t="s">
        <v>1</v>
      </c>
      <c r="J2" s="1" t="s">
        <v>0</v>
      </c>
    </row>
    <row r="3" spans="1:12" x14ac:dyDescent="0.2">
      <c r="B3" s="3">
        <v>130701441.52177143</v>
      </c>
      <c r="C3" s="3">
        <v>132573933.71972062</v>
      </c>
      <c r="D3" s="3">
        <v>221411799.67305693</v>
      </c>
      <c r="E3" s="3">
        <v>233976816.76326349</v>
      </c>
      <c r="F3" s="3">
        <v>242235101.79818696</v>
      </c>
      <c r="G3" s="3">
        <v>250390845.59369892</v>
      </c>
      <c r="H3" s="3">
        <v>260454748.10521623</v>
      </c>
      <c r="I3" s="3">
        <v>269680487.44241345</v>
      </c>
      <c r="J3" s="3">
        <v>277220983.80145639</v>
      </c>
      <c r="K3" s="3"/>
      <c r="L3" s="3"/>
    </row>
    <row r="4" spans="1:12" x14ac:dyDescent="0.2">
      <c r="B4" s="3">
        <v>109992569.47540496</v>
      </c>
      <c r="C4" s="3">
        <v>116011294.39738443</v>
      </c>
      <c r="D4" s="3">
        <v>165905780.94813493</v>
      </c>
      <c r="E4" s="3">
        <v>174801604.99331251</v>
      </c>
      <c r="F4" s="3">
        <v>182284143.26051417</v>
      </c>
      <c r="G4" s="3">
        <v>189151434.09124681</v>
      </c>
      <c r="H4" s="3">
        <v>197458760.58849752</v>
      </c>
      <c r="I4" s="3">
        <v>203840095.11071479</v>
      </c>
      <c r="J4" s="3">
        <v>210471095.2593253</v>
      </c>
      <c r="K4" s="3"/>
      <c r="L4" s="3"/>
    </row>
    <row r="5" spans="1:12" x14ac:dyDescent="0.2">
      <c r="B5" s="3">
        <v>106916332.29305989</v>
      </c>
      <c r="C5" s="3">
        <v>150004736.60626754</v>
      </c>
      <c r="D5" s="3">
        <v>209676773.59276319</v>
      </c>
      <c r="E5" s="3">
        <v>221682460.76937291</v>
      </c>
      <c r="F5" s="3">
        <v>229025600.41746554</v>
      </c>
      <c r="G5" s="3">
        <v>234733759.076965</v>
      </c>
      <c r="H5" s="3">
        <v>242309788.45889792</v>
      </c>
      <c r="I5" s="3">
        <v>249208536.47200954</v>
      </c>
      <c r="J5" s="3">
        <v>254503197.0326497</v>
      </c>
      <c r="K5" s="3"/>
      <c r="L5" s="3"/>
    </row>
    <row r="6" spans="1:12" x14ac:dyDescent="0.2">
      <c r="B6" s="3">
        <v>117400173.86862494</v>
      </c>
      <c r="C6" s="3">
        <v>151763291.7393474</v>
      </c>
      <c r="D6" s="3">
        <v>201340271.69162253</v>
      </c>
      <c r="E6" s="3">
        <v>221530369.5146201</v>
      </c>
      <c r="F6" s="3">
        <v>230294611.82430968</v>
      </c>
      <c r="G6" s="3">
        <v>236036040.44578633</v>
      </c>
      <c r="H6" s="3">
        <v>242442868.30680671</v>
      </c>
      <c r="I6" s="3">
        <v>251487528.86744687</v>
      </c>
      <c r="J6" s="3">
        <v>256045497.41287789</v>
      </c>
      <c r="K6" s="3"/>
      <c r="L6" s="3"/>
    </row>
    <row r="7" spans="1:12" x14ac:dyDescent="0.2">
      <c r="A7" s="1" t="s">
        <v>83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x14ac:dyDescent="0.2">
      <c r="A8" s="3">
        <v>2134046.6636944567</v>
      </c>
      <c r="B8" s="3">
        <f>AVERAGE(B3:B6)</f>
        <v>116252629.2897153</v>
      </c>
      <c r="C8" s="3">
        <f t="shared" ref="C8:J8" si="0">AVERAGE(C3:C6)</f>
        <v>137588314.11567998</v>
      </c>
      <c r="D8" s="3">
        <f t="shared" si="0"/>
        <v>199583656.47639439</v>
      </c>
      <c r="E8" s="3">
        <f t="shared" si="0"/>
        <v>212997813.01014224</v>
      </c>
      <c r="F8" s="3">
        <f t="shared" si="0"/>
        <v>220959864.32511911</v>
      </c>
      <c r="G8" s="3">
        <f t="shared" si="0"/>
        <v>227578019.80192426</v>
      </c>
      <c r="H8" s="3">
        <f t="shared" si="0"/>
        <v>235666541.3648546</v>
      </c>
      <c r="I8" s="3">
        <f t="shared" si="0"/>
        <v>243554161.97314617</v>
      </c>
      <c r="J8" s="3">
        <f t="shared" si="0"/>
        <v>249560193.37657735</v>
      </c>
      <c r="K8" s="3"/>
      <c r="L8" s="3"/>
    </row>
    <row r="9" spans="1:12" x14ac:dyDescent="0.2">
      <c r="A9" s="3"/>
      <c r="B9" s="3">
        <f t="shared" ref="B9:J9" si="1">STDEV(B3:B6)/4</f>
        <v>2647482.3888551011</v>
      </c>
      <c r="C9" s="3">
        <f t="shared" si="1"/>
        <v>4197740.7831856413</v>
      </c>
      <c r="D9" s="3">
        <f t="shared" si="1"/>
        <v>5978475.0104891574</v>
      </c>
      <c r="E9" s="3">
        <f t="shared" si="1"/>
        <v>6530850.7175278477</v>
      </c>
      <c r="F9" s="3">
        <f t="shared" si="1"/>
        <v>6615387.2697603526</v>
      </c>
      <c r="G9" s="3">
        <f t="shared" si="1"/>
        <v>6645440.5230363775</v>
      </c>
      <c r="H9" s="3">
        <f t="shared" si="1"/>
        <v>6714941.4306731746</v>
      </c>
      <c r="I9" s="3">
        <f t="shared" si="1"/>
        <v>7004020.0518058687</v>
      </c>
      <c r="J9" s="3">
        <f t="shared" si="1"/>
        <v>7011254.8985786038</v>
      </c>
      <c r="K9" s="3"/>
      <c r="L9" s="3"/>
    </row>
    <row r="10" spans="1:12" ht="16" x14ac:dyDescent="0.2">
      <c r="B10" s="2">
        <v>0.102538182372516</v>
      </c>
      <c r="C10" s="2">
        <v>7.709836533017464E-2</v>
      </c>
      <c r="D10" s="2">
        <v>5.0523191662487171E-2</v>
      </c>
      <c r="E10" s="2">
        <v>3.3533018225453279E-2</v>
      </c>
      <c r="F10" s="2">
        <v>3.2982690511665982E-2</v>
      </c>
      <c r="G10" s="2">
        <v>3.817645243485341E-2</v>
      </c>
      <c r="H10" s="2">
        <v>4.4290515436525971E-2</v>
      </c>
      <c r="I10" s="2">
        <v>4.6066193766559772E-2</v>
      </c>
      <c r="J10" s="2">
        <v>5.0866850031440466E-2</v>
      </c>
    </row>
    <row r="11" spans="1:12" ht="16" thickBot="1" x14ac:dyDescent="0.25"/>
    <row r="12" spans="1:12" ht="16" thickBot="1" x14ac:dyDescent="0.25">
      <c r="B12" s="52" t="s">
        <v>9</v>
      </c>
      <c r="C12" s="53"/>
      <c r="D12" s="53"/>
      <c r="E12" s="53"/>
      <c r="F12" s="53"/>
      <c r="G12" s="53"/>
      <c r="H12" s="53"/>
      <c r="I12" s="53"/>
      <c r="J12" s="54"/>
    </row>
    <row r="13" spans="1:12" x14ac:dyDescent="0.2">
      <c r="B13" s="1" t="s">
        <v>8</v>
      </c>
      <c r="C13" s="1" t="s">
        <v>7</v>
      </c>
      <c r="D13" s="1" t="s">
        <v>6</v>
      </c>
      <c r="E13" s="1" t="s">
        <v>5</v>
      </c>
      <c r="F13" s="1" t="s">
        <v>4</v>
      </c>
      <c r="G13" s="1" t="s">
        <v>3</v>
      </c>
      <c r="H13" s="1" t="s">
        <v>2</v>
      </c>
      <c r="I13" s="1" t="s">
        <v>1</v>
      </c>
      <c r="J13" s="1" t="s">
        <v>0</v>
      </c>
    </row>
    <row r="14" spans="1:12" x14ac:dyDescent="0.2">
      <c r="A14" s="3"/>
      <c r="B14" s="3">
        <v>50869771.863117874</v>
      </c>
      <c r="C14" s="3">
        <v>54700549.858820044</v>
      </c>
      <c r="D14" s="3">
        <v>142481795.21474215</v>
      </c>
      <c r="E14" s="3">
        <v>159438252.34061524</v>
      </c>
      <c r="F14" s="3">
        <v>169145489.67157081</v>
      </c>
      <c r="G14" s="3">
        <v>175887947.68910685</v>
      </c>
      <c r="H14" s="3">
        <v>183646901.47124386</v>
      </c>
      <c r="I14" s="3">
        <v>188209243.57259622</v>
      </c>
      <c r="J14" s="3">
        <v>194269579.43230793</v>
      </c>
    </row>
    <row r="15" spans="1:12" x14ac:dyDescent="0.2">
      <c r="A15" s="3"/>
      <c r="B15" s="3">
        <v>52452471.482889742</v>
      </c>
      <c r="C15" s="3">
        <v>56038044.28592658</v>
      </c>
      <c r="D15" s="3">
        <v>126119780.05647197</v>
      </c>
      <c r="E15" s="3">
        <v>140084707.9803834</v>
      </c>
      <c r="F15" s="3">
        <v>148744241.34343883</v>
      </c>
      <c r="G15" s="3">
        <v>154858076.9802348</v>
      </c>
      <c r="H15" s="3">
        <v>163187695.0512706</v>
      </c>
      <c r="I15" s="3">
        <v>171111606.47941744</v>
      </c>
      <c r="J15" s="3">
        <v>175219200.47555357</v>
      </c>
    </row>
    <row r="16" spans="1:12" x14ac:dyDescent="0.2">
      <c r="A16" s="3"/>
      <c r="B16" s="3">
        <v>66986692.015209131</v>
      </c>
      <c r="C16" s="3">
        <v>101207224.33460076</v>
      </c>
      <c r="D16" s="3">
        <v>181323140.51828331</v>
      </c>
      <c r="E16" s="3">
        <v>191931505.53729472</v>
      </c>
      <c r="F16" s="3">
        <v>199132075.87950003</v>
      </c>
      <c r="G16" s="3">
        <v>203908691.84908178</v>
      </c>
      <c r="H16" s="3">
        <v>208366866.75402474</v>
      </c>
      <c r="I16" s="3">
        <v>212449566.37379661</v>
      </c>
      <c r="J16" s="3">
        <v>217069338.23691449</v>
      </c>
    </row>
    <row r="17" spans="1:10" x14ac:dyDescent="0.2">
      <c r="A17" s="3"/>
      <c r="B17" s="3">
        <v>68536121.673003793</v>
      </c>
      <c r="C17" s="3">
        <v>85969581.749049425</v>
      </c>
      <c r="D17" s="3">
        <v>155703422.05323195</v>
      </c>
      <c r="E17" s="3">
        <v>171112167.30038023</v>
      </c>
      <c r="F17" s="3">
        <v>176934410.64638785</v>
      </c>
      <c r="G17" s="3">
        <v>182461977.18631181</v>
      </c>
      <c r="H17" s="3">
        <v>187884980.98859319</v>
      </c>
      <c r="I17" s="3">
        <v>191625475.28517115</v>
      </c>
      <c r="J17" s="3">
        <v>195480038.02281374</v>
      </c>
    </row>
    <row r="18" spans="1:10" x14ac:dyDescent="0.2">
      <c r="A18" s="1" t="s">
        <v>83</v>
      </c>
      <c r="B18" s="3"/>
      <c r="C18" s="3"/>
      <c r="D18" s="3"/>
      <c r="E18" s="3"/>
      <c r="F18" s="3"/>
      <c r="G18" s="3"/>
      <c r="H18" s="3"/>
      <c r="I18" s="3"/>
      <c r="J18" s="3"/>
    </row>
    <row r="19" spans="1:10" x14ac:dyDescent="0.2">
      <c r="A19" s="3">
        <v>114430.07876356071</v>
      </c>
      <c r="B19" s="3">
        <f t="shared" ref="B19:J19" si="2">AVERAGE(B14:B17)</f>
        <v>59711264.258555137</v>
      </c>
      <c r="C19" s="3">
        <f t="shared" si="2"/>
        <v>74478850.057099208</v>
      </c>
      <c r="D19" s="3">
        <f t="shared" si="2"/>
        <v>151407034.46068233</v>
      </c>
      <c r="E19" s="3">
        <f t="shared" si="2"/>
        <v>165641658.28966841</v>
      </c>
      <c r="F19" s="3">
        <f t="shared" si="2"/>
        <v>173489054.38522437</v>
      </c>
      <c r="G19" s="3">
        <f t="shared" si="2"/>
        <v>179279173.42618382</v>
      </c>
      <c r="H19" s="3">
        <f t="shared" si="2"/>
        <v>185771611.06628311</v>
      </c>
      <c r="I19" s="3">
        <f t="shared" si="2"/>
        <v>190848972.92774534</v>
      </c>
      <c r="J19" s="3">
        <f t="shared" si="2"/>
        <v>195509539.04189742</v>
      </c>
    </row>
    <row r="20" spans="1:10" x14ac:dyDescent="0.2">
      <c r="A20" s="3"/>
      <c r="B20" s="3">
        <f t="shared" ref="B20:J20" si="3">STDEV(B14:B17)/4</f>
        <v>2334844.8278484251</v>
      </c>
      <c r="C20" s="3">
        <f t="shared" si="3"/>
        <v>5733104.493782063</v>
      </c>
      <c r="D20" s="3">
        <f t="shared" si="3"/>
        <v>5831911.9915334228</v>
      </c>
      <c r="E20" s="3">
        <f t="shared" si="3"/>
        <v>5425100.789424316</v>
      </c>
      <c r="F20" s="3">
        <f t="shared" si="3"/>
        <v>5205380.5456806906</v>
      </c>
      <c r="G20" s="3">
        <f t="shared" si="3"/>
        <v>5051059.6684043938</v>
      </c>
      <c r="H20" s="3">
        <f t="shared" si="3"/>
        <v>4631323.5272151046</v>
      </c>
      <c r="I20" s="3">
        <f t="shared" si="3"/>
        <v>4241954.1450960841</v>
      </c>
      <c r="J20" s="3">
        <f t="shared" si="3"/>
        <v>4277024.7413015282</v>
      </c>
    </row>
    <row r="21" spans="1:10" ht="16" x14ac:dyDescent="0.2">
      <c r="B21" s="2">
        <v>0.102538182372516</v>
      </c>
      <c r="C21" s="2">
        <v>7.709836533017464E-2</v>
      </c>
      <c r="D21" s="2">
        <v>5.0523191662487171E-2</v>
      </c>
      <c r="E21" s="2">
        <v>3.3533018225453279E-2</v>
      </c>
      <c r="F21" s="2">
        <v>3.2982690511665982E-2</v>
      </c>
      <c r="G21" s="2">
        <v>3.817645243485341E-2</v>
      </c>
      <c r="H21" s="2">
        <v>4.4290515436525971E-2</v>
      </c>
      <c r="I21" s="2">
        <v>4.6066193766559772E-2</v>
      </c>
      <c r="J21" s="2">
        <v>5.0866850031440466E-2</v>
      </c>
    </row>
  </sheetData>
  <mergeCells count="2">
    <mergeCell ref="B1:J1"/>
    <mergeCell ref="B12:J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ED50A-6AC1-1E43-8BB6-1AF9074ECC6E}">
  <dimension ref="A1:F11"/>
  <sheetViews>
    <sheetView topLeftCell="A2" workbookViewId="0">
      <selection activeCell="F22" sqref="F22"/>
    </sheetView>
  </sheetViews>
  <sheetFormatPr baseColWidth="10" defaultRowHeight="16" x14ac:dyDescent="0.2"/>
  <sheetData>
    <row r="1" spans="1:6" ht="17" thickBot="1" x14ac:dyDescent="0.25"/>
    <row r="2" spans="1:6" ht="17" thickBot="1" x14ac:dyDescent="0.25">
      <c r="B2" s="4" t="s">
        <v>11</v>
      </c>
      <c r="C2" s="5" t="s">
        <v>12</v>
      </c>
    </row>
    <row r="3" spans="1:6" ht="17" thickBot="1" x14ac:dyDescent="0.25">
      <c r="B3" s="55" t="s">
        <v>13</v>
      </c>
      <c r="C3" s="56"/>
      <c r="E3" s="4" t="s">
        <v>14</v>
      </c>
      <c r="F3" s="5" t="s">
        <v>12</v>
      </c>
    </row>
    <row r="4" spans="1:6" ht="20" thickBot="1" x14ac:dyDescent="0.3">
      <c r="A4" s="6" t="s">
        <v>15</v>
      </c>
      <c r="B4" s="7">
        <v>146453809.74194533</v>
      </c>
      <c r="C4" s="8">
        <v>6995877.2331653647</v>
      </c>
      <c r="E4" s="9">
        <v>0.81870520899026256</v>
      </c>
      <c r="F4" s="10">
        <v>4.3712480675923336E-2</v>
      </c>
    </row>
    <row r="5" spans="1:6" ht="20" thickBot="1" x14ac:dyDescent="0.3">
      <c r="A5" s="6" t="s">
        <v>16</v>
      </c>
      <c r="B5" s="11">
        <v>142690670.3313483</v>
      </c>
      <c r="C5" s="12">
        <v>12056802.565277159</v>
      </c>
      <c r="E5" s="13">
        <v>0.79766852962329393</v>
      </c>
      <c r="F5" s="14">
        <v>7.1885730702393694E-2</v>
      </c>
    </row>
    <row r="6" spans="1:6" ht="20" thickBot="1" x14ac:dyDescent="0.3">
      <c r="A6" s="6" t="s">
        <v>17</v>
      </c>
      <c r="B6" s="11">
        <v>151398096.76455966</v>
      </c>
      <c r="C6" s="12">
        <v>8945487.8607420959</v>
      </c>
      <c r="E6" s="13">
        <v>0.8463447326550263</v>
      </c>
      <c r="F6" s="14">
        <v>5.4766619286197846E-2</v>
      </c>
    </row>
    <row r="7" spans="1:6" ht="20" thickBot="1" x14ac:dyDescent="0.3">
      <c r="A7" s="6" t="s">
        <v>18</v>
      </c>
      <c r="B7" s="11">
        <v>92231487.561070353</v>
      </c>
      <c r="C7" s="12">
        <v>14064131.92853865</v>
      </c>
      <c r="E7" s="13">
        <v>0.515591908685884</v>
      </c>
      <c r="F7" s="14">
        <v>8.1520771040389975E-2</v>
      </c>
    </row>
    <row r="8" spans="1:6" ht="20" thickBot="1" x14ac:dyDescent="0.3">
      <c r="A8" s="15" t="s">
        <v>19</v>
      </c>
      <c r="B8" s="16">
        <v>221887832.6996198</v>
      </c>
      <c r="C8" s="8">
        <v>1</v>
      </c>
      <c r="E8" s="17">
        <v>1.240396031778406</v>
      </c>
      <c r="F8" s="18">
        <v>6.9756468662900183E-3</v>
      </c>
    </row>
    <row r="9" spans="1:6" ht="20" thickBot="1" x14ac:dyDescent="0.3">
      <c r="A9" s="19" t="s">
        <v>20</v>
      </c>
      <c r="B9" s="20">
        <v>178173320.65906212</v>
      </c>
      <c r="C9" s="21">
        <v>17856463.878326885</v>
      </c>
    </row>
    <row r="10" spans="1:6" ht="20" thickBot="1" x14ac:dyDescent="0.3">
      <c r="A10" s="19" t="s">
        <v>21</v>
      </c>
      <c r="B10" s="22">
        <v>179596015.93175271</v>
      </c>
      <c r="C10" s="23">
        <v>24485570.316078853</v>
      </c>
      <c r="E10" s="24"/>
    </row>
    <row r="11" spans="1:6" ht="17" thickBot="1" x14ac:dyDescent="0.25">
      <c r="B11" s="25">
        <v>178884668.29540741</v>
      </c>
      <c r="C11" s="26">
        <v>1005997.4748815636</v>
      </c>
      <c r="E11" s="2"/>
    </row>
  </sheetData>
  <mergeCells count="1">
    <mergeCell ref="B3:C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8C0C5-2DDB-7E4A-8300-8BD56C84F330}">
  <dimension ref="A1:AI14"/>
  <sheetViews>
    <sheetView topLeftCell="H1" workbookViewId="0">
      <selection activeCell="B6" sqref="B6"/>
    </sheetView>
  </sheetViews>
  <sheetFormatPr baseColWidth="10" defaultRowHeight="16" x14ac:dyDescent="0.2"/>
  <cols>
    <col min="1" max="1" width="18.6640625" bestFit="1" customWidth="1"/>
    <col min="2" max="2" width="12.83203125" bestFit="1" customWidth="1"/>
    <col min="10" max="10" width="16" bestFit="1" customWidth="1"/>
    <col min="19" max="19" width="18.5" bestFit="1" customWidth="1"/>
    <col min="20" max="20" width="11.5" bestFit="1" customWidth="1"/>
  </cols>
  <sheetData>
    <row r="1" spans="1:35" ht="17" thickBot="1" x14ac:dyDescent="0.25"/>
    <row r="2" spans="1:35" ht="17" thickBot="1" x14ac:dyDescent="0.25">
      <c r="B2" s="27" t="s">
        <v>22</v>
      </c>
      <c r="C2" s="28"/>
      <c r="D2" s="28"/>
      <c r="E2" s="28"/>
      <c r="F2" s="28"/>
      <c r="G2" s="28"/>
      <c r="H2" s="28"/>
      <c r="I2" s="28"/>
      <c r="J2" s="29"/>
      <c r="K2" s="27" t="s">
        <v>23</v>
      </c>
      <c r="L2" s="28"/>
      <c r="M2" s="28"/>
      <c r="N2" s="28"/>
      <c r="O2" s="28"/>
      <c r="P2" s="28"/>
      <c r="Q2" s="28"/>
      <c r="R2" s="28"/>
      <c r="S2" s="29"/>
      <c r="T2" s="27" t="s">
        <v>24</v>
      </c>
      <c r="U2" s="28"/>
      <c r="V2" s="28"/>
      <c r="W2" s="28"/>
      <c r="X2" s="28"/>
      <c r="Y2" s="28"/>
      <c r="Z2" s="28"/>
      <c r="AA2" s="28"/>
      <c r="AB2" s="28"/>
      <c r="AC2" s="27" t="s">
        <v>25</v>
      </c>
      <c r="AD2" s="28"/>
      <c r="AE2" s="28"/>
      <c r="AF2" s="28"/>
      <c r="AG2" s="28"/>
      <c r="AH2" s="28"/>
      <c r="AI2" s="28"/>
    </row>
    <row r="3" spans="1:35" x14ac:dyDescent="0.2">
      <c r="B3" s="30" t="s">
        <v>26</v>
      </c>
      <c r="C3" s="31"/>
      <c r="D3" s="32" t="s">
        <v>27</v>
      </c>
      <c r="E3" s="33"/>
      <c r="F3" s="32" t="s">
        <v>28</v>
      </c>
      <c r="G3" s="34"/>
      <c r="H3" s="28"/>
      <c r="I3" s="35"/>
      <c r="J3" s="29"/>
      <c r="K3" s="30" t="s">
        <v>26</v>
      </c>
      <c r="L3" s="31"/>
      <c r="M3" s="32" t="s">
        <v>27</v>
      </c>
      <c r="N3" s="33"/>
      <c r="O3" s="32" t="s">
        <v>28</v>
      </c>
      <c r="P3" s="34"/>
      <c r="Q3" s="28"/>
      <c r="R3" s="28"/>
      <c r="S3" s="29"/>
      <c r="T3" s="30"/>
      <c r="U3" s="31"/>
      <c r="V3" s="32" t="s">
        <v>27</v>
      </c>
      <c r="W3" s="33"/>
      <c r="X3" s="32" t="s">
        <v>28</v>
      </c>
      <c r="Y3" s="34"/>
      <c r="Z3" s="28"/>
      <c r="AA3" s="28"/>
      <c r="AB3" s="29"/>
      <c r="AC3" s="30"/>
      <c r="AD3" s="31"/>
      <c r="AE3" s="32" t="s">
        <v>27</v>
      </c>
      <c r="AF3" s="33"/>
      <c r="AG3" s="32" t="s">
        <v>28</v>
      </c>
      <c r="AH3" s="34"/>
      <c r="AI3" s="28"/>
    </row>
    <row r="4" spans="1:35" ht="17" thickBot="1" x14ac:dyDescent="0.25">
      <c r="B4" s="36" t="s">
        <v>11</v>
      </c>
      <c r="C4" s="37" t="s">
        <v>12</v>
      </c>
      <c r="D4" s="37" t="s">
        <v>11</v>
      </c>
      <c r="E4" s="37" t="s">
        <v>12</v>
      </c>
      <c r="F4" s="37" t="s">
        <v>11</v>
      </c>
      <c r="G4" s="38" t="s">
        <v>12</v>
      </c>
      <c r="H4" s="28"/>
      <c r="K4" s="36" t="s">
        <v>11</v>
      </c>
      <c r="L4" s="37" t="s">
        <v>12</v>
      </c>
      <c r="M4" s="37" t="s">
        <v>11</v>
      </c>
      <c r="N4" s="37" t="s">
        <v>12</v>
      </c>
      <c r="O4" s="37" t="s">
        <v>11</v>
      </c>
      <c r="P4" s="38" t="s">
        <v>12</v>
      </c>
      <c r="T4" s="36" t="s">
        <v>11</v>
      </c>
      <c r="U4" s="37" t="s">
        <v>12</v>
      </c>
      <c r="V4" s="37" t="s">
        <v>11</v>
      </c>
      <c r="W4" s="37" t="s">
        <v>12</v>
      </c>
      <c r="X4" s="37" t="s">
        <v>11</v>
      </c>
      <c r="Y4" s="38" t="s">
        <v>12</v>
      </c>
      <c r="Z4" s="39"/>
      <c r="AA4" s="40"/>
      <c r="AC4" s="36"/>
      <c r="AD4" s="37"/>
      <c r="AE4" s="37" t="s">
        <v>11</v>
      </c>
      <c r="AF4" s="37" t="s">
        <v>12</v>
      </c>
      <c r="AG4" s="37" t="s">
        <v>11</v>
      </c>
      <c r="AH4" s="38" t="s">
        <v>12</v>
      </c>
      <c r="AI4" s="28"/>
    </row>
    <row r="5" spans="1:35" x14ac:dyDescent="0.2">
      <c r="B5" s="41">
        <v>8862.1510838251506</v>
      </c>
      <c r="C5" s="42">
        <v>0</v>
      </c>
      <c r="D5" s="16">
        <v>443107.55419125751</v>
      </c>
      <c r="E5" s="16">
        <v>0</v>
      </c>
      <c r="F5" s="16">
        <v>443107.55419125751</v>
      </c>
      <c r="G5" s="8">
        <v>0</v>
      </c>
      <c r="K5" s="41">
        <v>6314.7508633448451</v>
      </c>
      <c r="L5" s="42"/>
      <c r="M5" s="16">
        <v>315737.54316724226</v>
      </c>
      <c r="N5" s="16">
        <v>0</v>
      </c>
      <c r="O5" s="16">
        <v>315737.54316724226</v>
      </c>
      <c r="P5" s="8">
        <v>0</v>
      </c>
      <c r="Q5" s="24"/>
      <c r="R5" s="24"/>
      <c r="T5" s="41">
        <v>3482.9623713031051</v>
      </c>
      <c r="U5" s="42"/>
      <c r="V5" s="16">
        <v>174148.11856515525</v>
      </c>
      <c r="W5" s="16">
        <v>0</v>
      </c>
      <c r="X5" s="16">
        <v>174148.11856515525</v>
      </c>
      <c r="Y5" s="8">
        <v>0</v>
      </c>
      <c r="Z5" s="24"/>
      <c r="AA5" s="24"/>
      <c r="AC5" s="41">
        <v>3482.9623713031051</v>
      </c>
      <c r="AD5" s="42"/>
      <c r="AE5" s="16">
        <v>174148.11856515525</v>
      </c>
      <c r="AF5" s="16">
        <v>0</v>
      </c>
      <c r="AG5" s="16">
        <v>174148.11856515525</v>
      </c>
      <c r="AH5" s="8">
        <v>0</v>
      </c>
      <c r="AI5" s="2"/>
    </row>
    <row r="6" spans="1:35" x14ac:dyDescent="0.2">
      <c r="A6" t="s">
        <v>30</v>
      </c>
      <c r="B6" s="11">
        <v>1821058.914530383</v>
      </c>
      <c r="C6" s="43">
        <v>188480.52068293458</v>
      </c>
      <c r="D6" s="43">
        <v>91052945.726519153</v>
      </c>
      <c r="E6" s="43">
        <v>9424026.0341467299</v>
      </c>
      <c r="F6" s="43">
        <v>91496053.280710414</v>
      </c>
      <c r="G6" s="12">
        <v>9424026.0341467299</v>
      </c>
      <c r="H6" s="44">
        <v>0.54551277265029197</v>
      </c>
      <c r="I6" s="2"/>
      <c r="J6" s="2" t="s">
        <v>29</v>
      </c>
      <c r="K6" s="11">
        <v>508212.96362191101</v>
      </c>
      <c r="L6" s="43">
        <v>65649.267096846001</v>
      </c>
      <c r="M6" s="43">
        <v>25410648.181095552</v>
      </c>
      <c r="N6" s="43">
        <v>3282463.3548423001</v>
      </c>
      <c r="O6" s="43">
        <v>25726385.724262793</v>
      </c>
      <c r="P6" s="12">
        <v>3282463.3548423001</v>
      </c>
      <c r="Q6" s="44">
        <v>0.22919746030328558</v>
      </c>
      <c r="R6" s="44"/>
      <c r="S6" t="s">
        <v>30</v>
      </c>
      <c r="T6" s="11">
        <v>1821058.914530383</v>
      </c>
      <c r="U6" s="43">
        <v>188480.52068293453</v>
      </c>
      <c r="V6" s="43">
        <v>91052945.726519153</v>
      </c>
      <c r="W6" s="43">
        <v>1424026.0341467301</v>
      </c>
      <c r="X6" s="43">
        <v>91227093.84508431</v>
      </c>
      <c r="Y6" s="12">
        <v>1424026.0341467301</v>
      </c>
      <c r="Z6" s="44">
        <v>0.49238098596294366</v>
      </c>
      <c r="AA6" s="24"/>
      <c r="AB6" s="2" t="s">
        <v>29</v>
      </c>
      <c r="AC6" s="11">
        <v>779398.8972827706</v>
      </c>
      <c r="AD6" s="43">
        <v>49068.710748178069</v>
      </c>
      <c r="AE6" s="43">
        <v>38969944.864138529</v>
      </c>
      <c r="AF6" s="43">
        <v>2453435.5374089032</v>
      </c>
      <c r="AG6" s="43">
        <v>39144092.982703686</v>
      </c>
      <c r="AH6" s="12">
        <v>2453435.5374089032</v>
      </c>
      <c r="AI6" s="44">
        <v>0.24127525347058038</v>
      </c>
    </row>
    <row r="7" spans="1:35" x14ac:dyDescent="0.2">
      <c r="A7" t="s">
        <v>42</v>
      </c>
      <c r="B7" s="11">
        <v>3132973.0733858347</v>
      </c>
      <c r="C7" s="43">
        <v>44531.044086403526</v>
      </c>
      <c r="D7" s="43">
        <v>144116761.3757484</v>
      </c>
      <c r="E7" s="43">
        <v>2048428.0279745623</v>
      </c>
      <c r="F7" s="43">
        <v>144116761.3757484</v>
      </c>
      <c r="G7" s="12">
        <v>9644082.3346789759</v>
      </c>
      <c r="H7" s="44">
        <v>0.31525908516966772</v>
      </c>
      <c r="I7" s="2"/>
      <c r="J7" s="2" t="s">
        <v>31</v>
      </c>
      <c r="K7" s="11">
        <v>1942066.9374206164</v>
      </c>
      <c r="L7" s="43">
        <v>64796.648932588942</v>
      </c>
      <c r="M7" s="43">
        <v>89335079.121348351</v>
      </c>
      <c r="N7" s="43">
        <v>2980645.8508990915</v>
      </c>
      <c r="O7" s="43">
        <v>89335079.121348351</v>
      </c>
      <c r="P7" s="12">
        <v>4433826.2668224312</v>
      </c>
      <c r="Q7" s="44">
        <v>0.5737339274433978</v>
      </c>
      <c r="R7" s="44"/>
      <c r="S7" t="s">
        <v>32</v>
      </c>
      <c r="T7" s="11">
        <v>3122859.6052062586</v>
      </c>
      <c r="U7" s="43">
        <v>121378.99744940581</v>
      </c>
      <c r="V7" s="43">
        <v>143651541.83948791</v>
      </c>
      <c r="W7" s="43">
        <v>5583433.8826726675</v>
      </c>
      <c r="X7" s="43">
        <v>143651541.83948791</v>
      </c>
      <c r="Y7" s="12">
        <v>5762168.3477754137</v>
      </c>
      <c r="Z7" s="44">
        <v>0.28349221638119432</v>
      </c>
      <c r="AA7" s="44"/>
      <c r="AB7" s="2" t="s">
        <v>31</v>
      </c>
      <c r="AC7" s="11">
        <v>2695610.9634844032</v>
      </c>
      <c r="AD7" s="43">
        <v>181701.11209549781</v>
      </c>
      <c r="AE7" s="43">
        <v>123998104.32028255</v>
      </c>
      <c r="AF7" s="43">
        <v>8358251.1563928993</v>
      </c>
      <c r="AG7" s="43">
        <v>123998104.32028255</v>
      </c>
      <c r="AH7" s="12">
        <v>8710895.9544678386</v>
      </c>
      <c r="AI7" s="44">
        <v>0.52535802051672775</v>
      </c>
    </row>
    <row r="8" spans="1:35" x14ac:dyDescent="0.2">
      <c r="A8" s="24" t="s">
        <v>34</v>
      </c>
      <c r="B8" s="11">
        <v>256554.72114113782</v>
      </c>
      <c r="C8" s="43">
        <v>35727.075527454603</v>
      </c>
      <c r="D8" s="43">
        <v>12827736.057056891</v>
      </c>
      <c r="E8" s="43">
        <v>1786353.77637273</v>
      </c>
      <c r="F8" s="43">
        <v>156944497.4328053</v>
      </c>
      <c r="G8" s="12">
        <v>9808128.4602327775</v>
      </c>
      <c r="H8" s="44">
        <v>7.685302004757831E-2</v>
      </c>
      <c r="I8" s="2"/>
      <c r="J8" s="2" t="s">
        <v>33</v>
      </c>
      <c r="K8" s="11">
        <v>242745.40645057012</v>
      </c>
      <c r="L8" s="43">
        <v>4324.5941840157975</v>
      </c>
      <c r="M8" s="43">
        <v>12137270.322528506</v>
      </c>
      <c r="N8" s="43">
        <v>216229.70920078986</v>
      </c>
      <c r="O8" s="43">
        <v>101472349.44387686</v>
      </c>
      <c r="P8" s="12">
        <v>4439095.7019989556</v>
      </c>
      <c r="Q8" s="44">
        <v>0.10947503240029666</v>
      </c>
      <c r="R8" s="44"/>
      <c r="S8" t="s">
        <v>34</v>
      </c>
      <c r="T8" s="11">
        <v>395183.23618800513</v>
      </c>
      <c r="U8" s="43">
        <v>33268.330974631819</v>
      </c>
      <c r="V8" s="43">
        <v>19759161.809400257</v>
      </c>
      <c r="W8" s="43">
        <v>1663416.5487315909</v>
      </c>
      <c r="X8" s="43">
        <v>163410703.64888817</v>
      </c>
      <c r="Y8" s="12">
        <v>5997461.0196898282</v>
      </c>
      <c r="Z8" s="44">
        <v>0.10685031105677081</v>
      </c>
      <c r="AA8" s="44"/>
      <c r="AB8" s="2" t="s">
        <v>33</v>
      </c>
      <c r="AC8" s="11">
        <v>353989.76892634039</v>
      </c>
      <c r="AD8" s="43">
        <v>40194.801002986504</v>
      </c>
      <c r="AE8" s="43">
        <v>17699488.446317021</v>
      </c>
      <c r="AF8" s="43">
        <v>2009740.0501493253</v>
      </c>
      <c r="AG8" s="43">
        <v>141697592.76659957</v>
      </c>
      <c r="AH8" s="12">
        <v>8939729.4924812112</v>
      </c>
      <c r="AI8" s="44">
        <v>0.10958313069399693</v>
      </c>
    </row>
    <row r="9" spans="1:35" x14ac:dyDescent="0.2">
      <c r="A9" s="24" t="s">
        <v>36</v>
      </c>
      <c r="B9" s="11">
        <v>118567.54797882902</v>
      </c>
      <c r="C9" s="43">
        <v>14383.770486290185</v>
      </c>
      <c r="D9" s="43">
        <v>5928377.3989414517</v>
      </c>
      <c r="E9" s="43">
        <v>719188.52431450924</v>
      </c>
      <c r="F9" s="43">
        <v>162872874.83174676</v>
      </c>
      <c r="G9" s="12">
        <v>9834460.6372659747</v>
      </c>
      <c r="H9" s="44">
        <v>3.5517857949673971E-2</v>
      </c>
      <c r="I9" s="2"/>
      <c r="J9" s="2" t="s">
        <v>35</v>
      </c>
      <c r="K9" s="11">
        <v>101558.25451755819</v>
      </c>
      <c r="L9" s="43">
        <v>20540.550537884781</v>
      </c>
      <c r="M9" s="43">
        <v>5077912.7258779099</v>
      </c>
      <c r="N9" s="43">
        <v>1027027.526894239</v>
      </c>
      <c r="O9" s="43">
        <v>106550262.16975477</v>
      </c>
      <c r="P9" s="12">
        <v>4556353.3875791607</v>
      </c>
      <c r="Q9" s="44">
        <v>4.5801456622377799E-2</v>
      </c>
      <c r="R9" s="44"/>
      <c r="S9" t="s">
        <v>36</v>
      </c>
      <c r="T9" s="11">
        <v>277801.2266501002</v>
      </c>
      <c r="U9" s="43">
        <v>155633.11746542199</v>
      </c>
      <c r="V9" s="43">
        <v>13890061.33250501</v>
      </c>
      <c r="W9" s="43">
        <v>1781655.8732711</v>
      </c>
      <c r="X9" s="43">
        <v>177300764.98139319</v>
      </c>
      <c r="Y9" s="12">
        <v>6256503.5230119033</v>
      </c>
      <c r="Z9" s="44">
        <v>7.511236500273559E-2</v>
      </c>
      <c r="AA9" s="44"/>
      <c r="AB9" s="2" t="s">
        <v>35</v>
      </c>
      <c r="AC9" s="11">
        <v>212022.22321399496</v>
      </c>
      <c r="AD9" s="43">
        <v>19499.345452209189</v>
      </c>
      <c r="AE9" s="43">
        <v>10601111.160699748</v>
      </c>
      <c r="AF9" s="43">
        <v>974967.27261045948</v>
      </c>
      <c r="AG9" s="43">
        <v>152298703.92729932</v>
      </c>
      <c r="AH9" s="12">
        <v>8992737.3241633084</v>
      </c>
      <c r="AI9" s="44">
        <v>6.5634831952800468E-2</v>
      </c>
    </row>
    <row r="10" spans="1:35" ht="17" thickBot="1" x14ac:dyDescent="0.25">
      <c r="A10" s="24" t="s">
        <v>38</v>
      </c>
      <c r="B10" s="45">
        <v>80794.155444706324</v>
      </c>
      <c r="C10" s="46">
        <v>13019.189470530371</v>
      </c>
      <c r="D10" s="46">
        <v>4039707.7722353162</v>
      </c>
      <c r="E10" s="46">
        <v>650959.47352651856</v>
      </c>
      <c r="F10" s="46">
        <v>166912582.60398206</v>
      </c>
      <c r="G10" s="12">
        <v>9855981.1415255759</v>
      </c>
      <c r="H10" s="44">
        <v>2.4202535897607805E-2</v>
      </c>
      <c r="I10" s="2"/>
      <c r="J10" s="2" t="s">
        <v>37</v>
      </c>
      <c r="K10" s="45">
        <v>86353.373709204476</v>
      </c>
      <c r="L10" s="46">
        <v>5304.4609203087566</v>
      </c>
      <c r="M10" s="46">
        <v>4317668.6854602238</v>
      </c>
      <c r="N10" s="46">
        <v>265223.04601543781</v>
      </c>
      <c r="O10" s="46">
        <v>110867930.855215</v>
      </c>
      <c r="P10" s="12">
        <v>4564066.1100209542</v>
      </c>
      <c r="Q10" s="44">
        <v>3.8944252428583417E-2</v>
      </c>
      <c r="R10" s="44"/>
      <c r="S10" t="s">
        <v>38</v>
      </c>
      <c r="T10" s="45">
        <v>152459.99987818766</v>
      </c>
      <c r="U10" s="46">
        <v>24211.817419124905</v>
      </c>
      <c r="V10" s="46">
        <v>7622999.9939093832</v>
      </c>
      <c r="W10" s="46">
        <v>1210590.8709562453</v>
      </c>
      <c r="X10" s="46">
        <v>184923764.97530258</v>
      </c>
      <c r="Y10" s="12">
        <v>6372547.8884275919</v>
      </c>
      <c r="Z10" s="44">
        <v>4.122239234598904E-2</v>
      </c>
      <c r="AA10" s="44"/>
      <c r="AB10" s="2" t="s">
        <v>37</v>
      </c>
      <c r="AC10" s="45">
        <v>184356.78245881095</v>
      </c>
      <c r="AD10" s="46">
        <v>17147.514902157</v>
      </c>
      <c r="AE10" s="46">
        <v>9217839.1229405478</v>
      </c>
      <c r="AF10" s="46">
        <v>857375.74510784994</v>
      </c>
      <c r="AG10" s="46">
        <v>161516543.05023986</v>
      </c>
      <c r="AH10" s="12">
        <v>9033516.3557553329</v>
      </c>
      <c r="AI10" s="44">
        <v>5.7070557286960526E-2</v>
      </c>
    </row>
    <row r="11" spans="1:35" x14ac:dyDescent="0.2">
      <c r="A11" s="24"/>
      <c r="B11" s="24"/>
      <c r="C11" s="24"/>
      <c r="D11" s="24"/>
      <c r="E11" s="24"/>
      <c r="F11" s="24"/>
      <c r="G11" s="44"/>
      <c r="H11" s="2"/>
      <c r="I11" s="2"/>
      <c r="J11" s="24"/>
      <c r="K11" s="24"/>
      <c r="L11" s="24"/>
      <c r="X11" s="2"/>
      <c r="Z11" s="44"/>
      <c r="AA11" s="44"/>
      <c r="AG11" s="2"/>
      <c r="AI11" s="2"/>
    </row>
    <row r="12" spans="1:35" x14ac:dyDescent="0.2">
      <c r="A12" s="47" t="s">
        <v>43</v>
      </c>
      <c r="B12" s="24">
        <v>510760.95420089422</v>
      </c>
      <c r="C12" s="24">
        <v>13209.36879234194</v>
      </c>
      <c r="D12" s="24">
        <v>102152190.84017885</v>
      </c>
      <c r="E12" s="24">
        <v>2641873.7584683881</v>
      </c>
      <c r="G12" s="24"/>
      <c r="I12" s="47">
        <v>200</v>
      </c>
      <c r="J12" s="47" t="s">
        <v>39</v>
      </c>
      <c r="K12" s="24">
        <v>553701.63586340635</v>
      </c>
      <c r="L12" s="24">
        <v>25144.149367878919</v>
      </c>
      <c r="M12" s="24">
        <v>110740327.17268127</v>
      </c>
      <c r="N12" s="24">
        <v>5028829.8735757843</v>
      </c>
      <c r="O12" s="24"/>
      <c r="P12" s="24"/>
      <c r="Q12" s="48"/>
      <c r="S12" t="s">
        <v>40</v>
      </c>
      <c r="T12" s="24">
        <v>642476.72803874442</v>
      </c>
      <c r="U12" s="24">
        <v>52439.467224739019</v>
      </c>
      <c r="V12" s="24">
        <v>128495345.60774888</v>
      </c>
      <c r="W12" s="24">
        <v>10487893.444947803</v>
      </c>
      <c r="X12" s="2"/>
      <c r="AB12" t="s">
        <v>41</v>
      </c>
      <c r="AC12" s="24">
        <v>769883.52853034623</v>
      </c>
      <c r="AD12" s="24">
        <v>71831.377615850754</v>
      </c>
      <c r="AE12" s="24">
        <v>153976705.70606923</v>
      </c>
      <c r="AF12" s="24">
        <v>14366275.523170151</v>
      </c>
      <c r="AG12" s="2"/>
      <c r="AI12" s="2"/>
    </row>
    <row r="13" spans="1:35" x14ac:dyDescent="0.2">
      <c r="B13" s="24"/>
      <c r="C13" s="24"/>
      <c r="D13" s="49"/>
      <c r="E13" s="49"/>
      <c r="F13" s="24"/>
      <c r="G13" s="44"/>
      <c r="H13" s="2">
        <v>0.99734527171481979</v>
      </c>
      <c r="I13" s="2"/>
      <c r="Q13" s="2">
        <v>0.99715212919794127</v>
      </c>
      <c r="X13" s="2"/>
      <c r="Z13" s="2">
        <v>0.99905827074963327</v>
      </c>
      <c r="AG13" s="2"/>
      <c r="AI13" s="2">
        <v>0.99892179392106606</v>
      </c>
    </row>
    <row r="14" spans="1:35" x14ac:dyDescent="0.2">
      <c r="D14" s="2">
        <v>0.61201012677723543</v>
      </c>
      <c r="H14" s="48">
        <v>0.86077185781995968</v>
      </c>
      <c r="M14" s="2">
        <v>0.99884904785766804</v>
      </c>
      <c r="Q14" s="48">
        <v>0.80293138774668338</v>
      </c>
      <c r="W14" s="2">
        <v>0.69485577272834576</v>
      </c>
      <c r="X14" s="2"/>
      <c r="Z14" s="48">
        <v>0.77587320234413792</v>
      </c>
      <c r="AF14" s="2">
        <v>0.95331848241808048</v>
      </c>
      <c r="AG14" s="2"/>
      <c r="AI14" s="48">
        <v>0.76663327398730807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152DA-3DF4-B343-8395-53A28D8D7FC4}">
  <dimension ref="A1:AV10"/>
  <sheetViews>
    <sheetView workbookViewId="0">
      <selection activeCell="G29" sqref="G29"/>
    </sheetView>
  </sheetViews>
  <sheetFormatPr baseColWidth="10" defaultRowHeight="16" x14ac:dyDescent="0.2"/>
  <sheetData>
    <row r="1" spans="1:48" ht="17" thickBot="1" x14ac:dyDescent="0.25">
      <c r="A1" s="28"/>
      <c r="B1" s="27" t="s">
        <v>44</v>
      </c>
      <c r="C1" s="28"/>
      <c r="D1" s="28"/>
      <c r="E1" s="28"/>
      <c r="F1" s="28"/>
      <c r="G1" s="28"/>
      <c r="H1" s="28"/>
      <c r="I1" s="28"/>
      <c r="J1" s="29"/>
      <c r="K1" s="27" t="s">
        <v>45</v>
      </c>
      <c r="L1" s="28"/>
      <c r="M1" s="28"/>
      <c r="N1" s="28"/>
      <c r="O1" s="28"/>
      <c r="P1" s="28"/>
      <c r="Q1" s="28"/>
      <c r="R1" s="29"/>
      <c r="S1" s="27" t="s">
        <v>46</v>
      </c>
      <c r="T1" s="28"/>
      <c r="U1" s="28"/>
      <c r="V1" s="28"/>
      <c r="W1" s="28"/>
      <c r="X1" s="28"/>
      <c r="Y1" s="28"/>
      <c r="Z1" s="28"/>
      <c r="AA1" s="27" t="s">
        <v>47</v>
      </c>
      <c r="AB1" s="28"/>
      <c r="AC1" s="28"/>
      <c r="AD1" s="28"/>
      <c r="AE1" s="28"/>
      <c r="AF1" s="28"/>
      <c r="AG1" s="28"/>
      <c r="AH1" s="28"/>
      <c r="AI1" s="27" t="s">
        <v>48</v>
      </c>
      <c r="AJ1" s="28"/>
      <c r="AK1" s="28"/>
      <c r="AL1" s="28"/>
      <c r="AM1" s="28"/>
      <c r="AN1" s="28"/>
      <c r="AO1" s="28"/>
      <c r="AP1" s="28"/>
      <c r="AQ1" s="27" t="s">
        <v>49</v>
      </c>
      <c r="AR1" s="28"/>
      <c r="AS1" s="28"/>
      <c r="AT1" s="28"/>
      <c r="AU1" s="28"/>
      <c r="AV1" s="28"/>
    </row>
    <row r="2" spans="1:48" x14ac:dyDescent="0.2">
      <c r="A2" s="28"/>
      <c r="B2" s="30" t="s">
        <v>26</v>
      </c>
      <c r="C2" s="31"/>
      <c r="D2" s="32" t="s">
        <v>27</v>
      </c>
      <c r="E2" s="33"/>
      <c r="F2" s="32" t="s">
        <v>28</v>
      </c>
      <c r="G2" s="34"/>
      <c r="H2" s="28"/>
      <c r="I2" s="35"/>
      <c r="J2" s="29"/>
      <c r="K2" s="30" t="s">
        <v>26</v>
      </c>
      <c r="L2" s="31"/>
      <c r="M2" s="32" t="s">
        <v>27</v>
      </c>
      <c r="N2" s="33"/>
      <c r="O2" s="32" t="s">
        <v>28</v>
      </c>
      <c r="P2" s="34"/>
      <c r="Q2" s="28"/>
      <c r="R2" s="29"/>
      <c r="S2" s="30"/>
      <c r="T2" s="31"/>
      <c r="U2" s="32" t="s">
        <v>27</v>
      </c>
      <c r="V2" s="33"/>
      <c r="W2" s="32" t="s">
        <v>28</v>
      </c>
      <c r="X2" s="34"/>
      <c r="Y2" s="28"/>
      <c r="Z2" s="29"/>
      <c r="AA2" s="30"/>
      <c r="AB2" s="31"/>
      <c r="AC2" s="32" t="s">
        <v>27</v>
      </c>
      <c r="AD2" s="33"/>
      <c r="AE2" s="32" t="s">
        <v>28</v>
      </c>
      <c r="AF2" s="34"/>
      <c r="AG2" s="28"/>
      <c r="AH2" s="29"/>
      <c r="AI2" s="30"/>
      <c r="AJ2" s="31"/>
      <c r="AK2" s="32" t="s">
        <v>27</v>
      </c>
      <c r="AL2" s="33"/>
      <c r="AM2" s="32" t="s">
        <v>28</v>
      </c>
      <c r="AN2" s="34"/>
      <c r="AO2" s="28"/>
      <c r="AP2" s="29"/>
      <c r="AQ2" s="30"/>
      <c r="AR2" s="31"/>
      <c r="AS2" s="32" t="s">
        <v>27</v>
      </c>
      <c r="AT2" s="33"/>
      <c r="AU2" s="32" t="s">
        <v>28</v>
      </c>
      <c r="AV2" s="34"/>
    </row>
    <row r="3" spans="1:48" ht="17" thickBot="1" x14ac:dyDescent="0.25">
      <c r="B3" s="36" t="s">
        <v>11</v>
      </c>
      <c r="C3" s="37" t="s">
        <v>12</v>
      </c>
      <c r="D3" s="37" t="s">
        <v>11</v>
      </c>
      <c r="E3" s="37" t="s">
        <v>12</v>
      </c>
      <c r="F3" s="37" t="s">
        <v>11</v>
      </c>
      <c r="G3" s="38" t="s">
        <v>12</v>
      </c>
      <c r="H3" s="28"/>
      <c r="K3" s="36" t="s">
        <v>11</v>
      </c>
      <c r="L3" s="37" t="s">
        <v>12</v>
      </c>
      <c r="M3" s="37" t="s">
        <v>11</v>
      </c>
      <c r="N3" s="37" t="s">
        <v>12</v>
      </c>
      <c r="O3" s="37" t="s">
        <v>11</v>
      </c>
      <c r="P3" s="38" t="s">
        <v>12</v>
      </c>
      <c r="S3" s="36" t="s">
        <v>11</v>
      </c>
      <c r="T3" s="37" t="s">
        <v>12</v>
      </c>
      <c r="U3" s="37" t="s">
        <v>11</v>
      </c>
      <c r="V3" s="37" t="s">
        <v>12</v>
      </c>
      <c r="W3" s="37" t="s">
        <v>11</v>
      </c>
      <c r="X3" s="38" t="s">
        <v>12</v>
      </c>
      <c r="Y3" s="39"/>
      <c r="AA3" s="36"/>
      <c r="AB3" s="37"/>
      <c r="AC3" s="37" t="s">
        <v>11</v>
      </c>
      <c r="AD3" s="37" t="s">
        <v>12</v>
      </c>
      <c r="AE3" s="37" t="s">
        <v>11</v>
      </c>
      <c r="AF3" s="38" t="s">
        <v>12</v>
      </c>
      <c r="AG3" s="28"/>
      <c r="AI3" s="36"/>
      <c r="AJ3" s="37"/>
      <c r="AK3" s="37" t="s">
        <v>11</v>
      </c>
      <c r="AL3" s="37" t="s">
        <v>12</v>
      </c>
      <c r="AM3" s="37" t="s">
        <v>11</v>
      </c>
      <c r="AN3" s="38" t="s">
        <v>12</v>
      </c>
      <c r="AO3" s="28"/>
      <c r="AQ3" s="36"/>
      <c r="AR3" s="37"/>
      <c r="AS3" s="37" t="s">
        <v>11</v>
      </c>
      <c r="AT3" s="37" t="s">
        <v>12</v>
      </c>
      <c r="AU3" s="37" t="s">
        <v>11</v>
      </c>
      <c r="AV3" s="38" t="s">
        <v>12</v>
      </c>
    </row>
    <row r="4" spans="1:48" x14ac:dyDescent="0.2">
      <c r="B4" s="41">
        <v>7771.6098334655044</v>
      </c>
      <c r="C4" s="42">
        <v>0</v>
      </c>
      <c r="D4" s="16">
        <v>388580.49167327525</v>
      </c>
      <c r="E4" s="16">
        <v>0</v>
      </c>
      <c r="F4" s="16">
        <v>388580.49167327525</v>
      </c>
      <c r="G4" s="8">
        <v>0</v>
      </c>
      <c r="K4" s="41">
        <v>7771.6098334655044</v>
      </c>
      <c r="L4" s="41">
        <v>0</v>
      </c>
      <c r="M4" s="16">
        <v>388580.49167327525</v>
      </c>
      <c r="N4" s="16">
        <v>0</v>
      </c>
      <c r="O4" s="16">
        <v>388580.49167327525</v>
      </c>
      <c r="P4" s="8">
        <v>0</v>
      </c>
      <c r="Q4" s="24"/>
      <c r="S4" s="41">
        <v>7771.6098334655044</v>
      </c>
      <c r="T4" s="41">
        <v>0</v>
      </c>
      <c r="U4" s="16">
        <v>388580.49167327525</v>
      </c>
      <c r="V4" s="16">
        <v>0</v>
      </c>
      <c r="W4" s="16">
        <v>388580.49167327525</v>
      </c>
      <c r="X4" s="8">
        <v>0</v>
      </c>
      <c r="Y4" s="24"/>
      <c r="AA4" s="41">
        <v>6314.7508633448451</v>
      </c>
      <c r="AB4" s="41">
        <v>0</v>
      </c>
      <c r="AC4" s="16">
        <v>315737.54316724226</v>
      </c>
      <c r="AD4" s="16">
        <v>0</v>
      </c>
      <c r="AE4" s="16">
        <v>315737.54316724226</v>
      </c>
      <c r="AF4" s="8">
        <v>0</v>
      </c>
      <c r="AG4" s="2"/>
      <c r="AI4" s="41">
        <v>7771.6098334655044</v>
      </c>
      <c r="AJ4" s="41">
        <v>0</v>
      </c>
      <c r="AK4" s="16">
        <v>388580.49167327525</v>
      </c>
      <c r="AL4" s="16">
        <v>0</v>
      </c>
      <c r="AM4" s="16">
        <v>388580.49167327525</v>
      </c>
      <c r="AN4" s="8">
        <v>0</v>
      </c>
      <c r="AQ4" s="41">
        <v>0</v>
      </c>
      <c r="AR4" s="41">
        <v>0</v>
      </c>
      <c r="AS4" s="16">
        <v>0</v>
      </c>
      <c r="AT4" s="16">
        <v>0</v>
      </c>
      <c r="AU4" s="16">
        <v>0</v>
      </c>
      <c r="AV4" s="8">
        <v>0</v>
      </c>
    </row>
    <row r="5" spans="1:48" x14ac:dyDescent="0.2">
      <c r="A5" t="s">
        <v>50</v>
      </c>
      <c r="B5" s="11">
        <v>1276130.0555114988</v>
      </c>
      <c r="C5" s="43">
        <v>138778.7470261713</v>
      </c>
      <c r="D5" s="43">
        <v>63806502.775574937</v>
      </c>
      <c r="E5" s="43">
        <v>6938937.3513085656</v>
      </c>
      <c r="F5" s="43">
        <v>64195083.267248213</v>
      </c>
      <c r="G5" s="12">
        <v>6938937.3513085656</v>
      </c>
      <c r="H5" s="44"/>
      <c r="I5" s="2"/>
      <c r="J5" s="2" t="s">
        <v>51</v>
      </c>
      <c r="K5" s="11">
        <v>2289347.0790378009</v>
      </c>
      <c r="L5" s="43">
        <v>349036.74284132826</v>
      </c>
      <c r="M5" s="43">
        <v>114467353.95189005</v>
      </c>
      <c r="N5" s="43">
        <v>17451837.142066412</v>
      </c>
      <c r="O5" s="43">
        <v>114855934.44356333</v>
      </c>
      <c r="P5" s="12">
        <v>17451837.142066412</v>
      </c>
      <c r="Q5" s="24"/>
      <c r="R5" t="s">
        <v>52</v>
      </c>
      <c r="S5" s="11">
        <v>1508088.8183980968</v>
      </c>
      <c r="T5" s="43">
        <v>118452.33343532716</v>
      </c>
      <c r="U5" s="43">
        <v>75404440.919904843</v>
      </c>
      <c r="V5" s="43">
        <v>5922616.6717663584</v>
      </c>
      <c r="W5" s="43">
        <v>75793021.411578119</v>
      </c>
      <c r="X5" s="12">
        <v>5922616.6717663584</v>
      </c>
      <c r="Y5" s="24"/>
      <c r="Z5" s="2" t="s">
        <v>53</v>
      </c>
      <c r="AA5" s="11">
        <v>1889046.0738789234</v>
      </c>
      <c r="AB5" s="43">
        <v>47529.726890886974</v>
      </c>
      <c r="AC5" s="43">
        <v>94452303.693946168</v>
      </c>
      <c r="AD5" s="43">
        <v>2376486.3445443488</v>
      </c>
      <c r="AE5" s="43">
        <v>94768041.237113416</v>
      </c>
      <c r="AF5" s="12">
        <v>2376486.3445443488</v>
      </c>
      <c r="AG5" s="2"/>
      <c r="AH5" s="2" t="s">
        <v>54</v>
      </c>
      <c r="AI5" s="11">
        <v>1011131.7201913737</v>
      </c>
      <c r="AJ5" s="43">
        <v>63838.223632037989</v>
      </c>
      <c r="AK5" s="43">
        <v>50556586.009568684</v>
      </c>
      <c r="AL5" s="43">
        <v>3191911.1816018997</v>
      </c>
      <c r="AM5" s="43">
        <v>50945166.50124196</v>
      </c>
      <c r="AN5" s="12">
        <v>3191911.1816018997</v>
      </c>
      <c r="AP5" s="2" t="s">
        <v>55</v>
      </c>
      <c r="AQ5" s="11">
        <v>516484.61471952603</v>
      </c>
      <c r="AR5" s="43">
        <v>67551.845202574157</v>
      </c>
      <c r="AS5" s="43">
        <v>25824230.735976301</v>
      </c>
      <c r="AT5" s="43">
        <v>3377592.2601287076</v>
      </c>
      <c r="AU5" s="43">
        <v>25824230.735976301</v>
      </c>
      <c r="AV5" s="12">
        <v>3377592.2601287076</v>
      </c>
    </row>
    <row r="6" spans="1:48" x14ac:dyDescent="0.2">
      <c r="A6" t="s">
        <v>56</v>
      </c>
      <c r="B6" s="11">
        <v>2741237.1134020621</v>
      </c>
      <c r="C6" s="43">
        <v>257831.06738364897</v>
      </c>
      <c r="D6" s="43">
        <v>137061855.6701031</v>
      </c>
      <c r="E6" s="43">
        <v>12891553.369182449</v>
      </c>
      <c r="F6" s="43">
        <v>137061855.6701031</v>
      </c>
      <c r="G6" s="12">
        <v>14640389.333479641</v>
      </c>
      <c r="H6" s="44"/>
      <c r="I6" s="2"/>
      <c r="J6" s="2" t="s">
        <v>57</v>
      </c>
      <c r="K6" s="11">
        <v>4763441.712926249</v>
      </c>
      <c r="L6" s="43">
        <v>136501.07807563219</v>
      </c>
      <c r="M6" s="43">
        <v>238172085.64631245</v>
      </c>
      <c r="N6" s="43">
        <v>6825053.9037816096</v>
      </c>
      <c r="O6" s="43">
        <v>238172085.64631245</v>
      </c>
      <c r="P6" s="12">
        <v>18738942.884344712</v>
      </c>
      <c r="Q6" s="24"/>
      <c r="R6" t="s">
        <v>58</v>
      </c>
      <c r="S6" s="11">
        <v>2587390.9595559081</v>
      </c>
      <c r="T6" s="43">
        <v>119416.44756371209</v>
      </c>
      <c r="U6" s="43">
        <v>129369547.97779541</v>
      </c>
      <c r="V6" s="43">
        <v>5970822.3781856047</v>
      </c>
      <c r="W6" s="43">
        <v>129369547.97779541</v>
      </c>
      <c r="X6" s="12">
        <v>8410000.4823143035</v>
      </c>
      <c r="Y6" s="24"/>
      <c r="Z6" s="2" t="s">
        <v>59</v>
      </c>
      <c r="AA6" s="11">
        <v>2337063.520349978</v>
      </c>
      <c r="AB6" s="43">
        <v>298969.07216494967</v>
      </c>
      <c r="AC6" s="43">
        <v>116853176.0174989</v>
      </c>
      <c r="AD6" s="43">
        <v>14948453.608247483</v>
      </c>
      <c r="AE6" s="43">
        <v>116853176.0174989</v>
      </c>
      <c r="AF6" s="12">
        <v>15136180.25208913</v>
      </c>
      <c r="AG6" s="2"/>
      <c r="AH6" s="2" t="s">
        <v>60</v>
      </c>
      <c r="AI6" s="11">
        <v>2968308.5639661555</v>
      </c>
      <c r="AJ6" s="43">
        <v>92783.505154639002</v>
      </c>
      <c r="AK6" s="43">
        <v>148415428.19830778</v>
      </c>
      <c r="AL6" s="43">
        <v>4639175.2577319499</v>
      </c>
      <c r="AM6" s="43">
        <v>148415428.19830778</v>
      </c>
      <c r="AN6" s="12">
        <v>5631184.9608397288</v>
      </c>
      <c r="AP6" s="2" t="s">
        <v>61</v>
      </c>
      <c r="AQ6" s="11">
        <v>1586072.2435855053</v>
      </c>
      <c r="AR6" s="43">
        <v>69785.884218873922</v>
      </c>
      <c r="AS6" s="43">
        <v>79303612.179275259</v>
      </c>
      <c r="AT6" s="43">
        <v>3489294.2109436961</v>
      </c>
      <c r="AU6" s="43">
        <v>79303612.179275259</v>
      </c>
      <c r="AV6" s="12">
        <v>4856264.3632947477</v>
      </c>
    </row>
    <row r="7" spans="1:48" x14ac:dyDescent="0.2">
      <c r="A7" s="24" t="s">
        <v>62</v>
      </c>
      <c r="B7" s="11">
        <v>206185.56701030929</v>
      </c>
      <c r="C7" s="43">
        <v>11419.508326724826</v>
      </c>
      <c r="D7" s="43">
        <v>10309278.350515464</v>
      </c>
      <c r="E7" s="43">
        <v>570975.41633624129</v>
      </c>
      <c r="F7" s="43">
        <v>147371134.02061856</v>
      </c>
      <c r="G7" s="12">
        <v>14651519.128128823</v>
      </c>
      <c r="H7" s="44"/>
      <c r="I7" s="2"/>
      <c r="J7" s="2" t="s">
        <v>63</v>
      </c>
      <c r="K7" s="11">
        <v>475693.8937351309</v>
      </c>
      <c r="L7" s="43">
        <v>11311.309118950363</v>
      </c>
      <c r="M7" s="43">
        <v>23784694.686756544</v>
      </c>
      <c r="N7" s="43">
        <v>565565.45594751812</v>
      </c>
      <c r="O7" s="43">
        <v>261956780.333069</v>
      </c>
      <c r="P7" s="12">
        <v>18747475.68894795</v>
      </c>
      <c r="Q7" s="24"/>
      <c r="R7" t="s">
        <v>64</v>
      </c>
      <c r="S7" s="11">
        <v>278271.21332275978</v>
      </c>
      <c r="T7" s="43">
        <v>27305.935578834866</v>
      </c>
      <c r="U7" s="43">
        <v>13913560.66613799</v>
      </c>
      <c r="V7" s="43">
        <v>1365296.7789417433</v>
      </c>
      <c r="W7" s="43">
        <v>143283108.64393339</v>
      </c>
      <c r="X7" s="12">
        <v>8520102.3120098449</v>
      </c>
      <c r="Y7" s="24"/>
      <c r="Z7" s="2" t="s">
        <v>65</v>
      </c>
      <c r="AA7" s="11">
        <v>225326.80345862187</v>
      </c>
      <c r="AB7" s="43">
        <v>3092.7835051546422</v>
      </c>
      <c r="AC7" s="43">
        <v>11266340.172931094</v>
      </c>
      <c r="AD7" s="43">
        <v>154639.1752577321</v>
      </c>
      <c r="AE7" s="43">
        <v>128119516.19042999</v>
      </c>
      <c r="AF7" s="12">
        <v>15136970.169035062</v>
      </c>
      <c r="AG7" s="2"/>
      <c r="AH7" s="2" t="s">
        <v>66</v>
      </c>
      <c r="AI7" s="11">
        <v>335318.87324450607</v>
      </c>
      <c r="AJ7" s="43">
        <v>4282.3156225217972</v>
      </c>
      <c r="AK7" s="43">
        <v>16765943.662225304</v>
      </c>
      <c r="AL7" s="43">
        <v>214115.78112608986</v>
      </c>
      <c r="AM7" s="43">
        <v>165181371.86053309</v>
      </c>
      <c r="AN7" s="12">
        <v>5635254.1762474896</v>
      </c>
      <c r="AP7" s="2" t="s">
        <v>67</v>
      </c>
      <c r="AQ7" s="11">
        <v>303598.01678138156</v>
      </c>
      <c r="AR7" s="43">
        <v>1110.2299762093462</v>
      </c>
      <c r="AS7" s="43">
        <v>15179900.839069078</v>
      </c>
      <c r="AT7" s="43">
        <v>55511.49881046731</v>
      </c>
      <c r="AU7" s="43">
        <v>94483513.018344343</v>
      </c>
      <c r="AV7" s="12">
        <v>4856581.626278583</v>
      </c>
    </row>
    <row r="8" spans="1:48" ht="17" thickBot="1" x14ac:dyDescent="0.25">
      <c r="A8" s="24" t="s">
        <v>68</v>
      </c>
      <c r="B8" s="45">
        <v>103251.38778747026</v>
      </c>
      <c r="C8" s="46">
        <v>16271.825450494767</v>
      </c>
      <c r="D8" s="46">
        <v>5162569.3893735129</v>
      </c>
      <c r="E8" s="46">
        <v>813591.27252473834</v>
      </c>
      <c r="F8" s="46">
        <v>152533703.40999207</v>
      </c>
      <c r="G8" s="50">
        <v>14674090.892476209</v>
      </c>
      <c r="H8" s="44"/>
      <c r="I8" s="2"/>
      <c r="J8" s="2" t="s">
        <v>69</v>
      </c>
      <c r="K8" s="45">
        <v>206899.2862807296</v>
      </c>
      <c r="L8" s="46">
        <v>6072.183124638721</v>
      </c>
      <c r="M8" s="46">
        <v>10344964.314036481</v>
      </c>
      <c r="N8" s="46">
        <v>303609.15623193607</v>
      </c>
      <c r="O8" s="46">
        <v>272301744.64710546</v>
      </c>
      <c r="P8" s="50">
        <v>18749933.952615466</v>
      </c>
      <c r="Q8" s="24"/>
      <c r="R8" t="s">
        <v>70</v>
      </c>
      <c r="S8" s="45">
        <v>159925.9846682527</v>
      </c>
      <c r="T8" s="46">
        <v>2833.133042445249</v>
      </c>
      <c r="U8" s="46">
        <v>7996299.2334126346</v>
      </c>
      <c r="V8" s="46">
        <v>141656.65212226246</v>
      </c>
      <c r="W8" s="46">
        <v>151279407.87734601</v>
      </c>
      <c r="X8" s="50">
        <v>8521279.8342858087</v>
      </c>
      <c r="Y8" s="24"/>
      <c r="Z8" s="2" t="s">
        <v>71</v>
      </c>
      <c r="AA8" s="45">
        <v>93447.342713181715</v>
      </c>
      <c r="AB8" s="46">
        <v>3647.8984932593225</v>
      </c>
      <c r="AC8" s="46">
        <v>4672367.1356590856</v>
      </c>
      <c r="AD8" s="46">
        <v>182394.92466296614</v>
      </c>
      <c r="AE8" s="46">
        <v>132791883.32608907</v>
      </c>
      <c r="AF8" s="50">
        <v>15138069.025037512</v>
      </c>
      <c r="AG8" s="2"/>
      <c r="AH8" s="2" t="s">
        <v>72</v>
      </c>
      <c r="AI8" s="45">
        <v>140473.51241976381</v>
      </c>
      <c r="AJ8" s="46">
        <v>4996.0348929421152</v>
      </c>
      <c r="AK8" s="46">
        <v>7023675.6209881902</v>
      </c>
      <c r="AL8" s="46">
        <v>249801.74464710575</v>
      </c>
      <c r="AM8" s="46">
        <v>172205047.48152128</v>
      </c>
      <c r="AN8" s="50">
        <v>5640788.1136011053</v>
      </c>
      <c r="AP8" s="2" t="s">
        <v>72</v>
      </c>
      <c r="AQ8" s="45">
        <v>140473.51241976381</v>
      </c>
      <c r="AR8" s="46">
        <v>4996.0348929421152</v>
      </c>
      <c r="AS8" s="46">
        <v>7023675.6209881902</v>
      </c>
      <c r="AT8" s="46">
        <v>249801.74464710575</v>
      </c>
      <c r="AU8" s="46">
        <v>101507188.63933253</v>
      </c>
      <c r="AV8" s="50">
        <v>4863001.7483376935</v>
      </c>
    </row>
    <row r="9" spans="1:48" x14ac:dyDescent="0.2">
      <c r="A9" s="24"/>
      <c r="B9" s="24"/>
      <c r="C9" s="24"/>
      <c r="D9" s="24"/>
      <c r="E9" s="24"/>
      <c r="F9" s="24"/>
      <c r="G9" s="12"/>
      <c r="H9" s="44"/>
      <c r="I9" s="2"/>
      <c r="J9" s="24"/>
      <c r="K9" s="24"/>
      <c r="L9" s="24"/>
      <c r="Y9" s="24"/>
      <c r="AE9" s="2"/>
      <c r="AG9" s="2"/>
      <c r="AM9" s="2"/>
      <c r="AU9" s="2"/>
    </row>
    <row r="10" spans="1:48" x14ac:dyDescent="0.2">
      <c r="A10" s="47" t="s">
        <v>73</v>
      </c>
      <c r="B10" s="24">
        <v>809080.09516256931</v>
      </c>
      <c r="C10" s="24">
        <v>79840.555930793824</v>
      </c>
      <c r="D10" s="24">
        <v>108416732.75178429</v>
      </c>
      <c r="E10" s="24">
        <v>10698634.494726373</v>
      </c>
      <c r="G10" s="24"/>
      <c r="H10" s="2"/>
      <c r="I10" s="2"/>
      <c r="J10" s="47" t="s">
        <v>74</v>
      </c>
      <c r="K10" s="51">
        <v>1559000.7930214116</v>
      </c>
      <c r="L10" s="47">
        <v>43049.718368082395</v>
      </c>
      <c r="M10" s="24">
        <v>208906106.26486915</v>
      </c>
      <c r="N10" s="24">
        <v>5768662.2613230413</v>
      </c>
      <c r="O10" s="24"/>
      <c r="P10" s="24"/>
      <c r="R10" t="s">
        <v>75</v>
      </c>
      <c r="S10">
        <v>879341.79222839023</v>
      </c>
      <c r="T10">
        <v>23321.965151586468</v>
      </c>
      <c r="U10" s="24">
        <v>117831800.15860429</v>
      </c>
      <c r="V10" s="24">
        <v>3125143.3303125869</v>
      </c>
      <c r="W10" s="2"/>
      <c r="Z10" t="s">
        <v>76</v>
      </c>
      <c r="AA10" s="24">
        <v>818853.44831296126</v>
      </c>
      <c r="AB10">
        <v>15146.708961141936</v>
      </c>
      <c r="AC10" s="24">
        <v>109726362.07393681</v>
      </c>
      <c r="AD10" s="24">
        <v>2029659.0007930193</v>
      </c>
      <c r="AE10" s="2"/>
      <c r="AG10" s="2"/>
      <c r="AH10" t="s">
        <v>77</v>
      </c>
      <c r="AI10">
        <v>1243516.4142130406</v>
      </c>
      <c r="AJ10">
        <v>95955.590800951701</v>
      </c>
      <c r="AK10" s="24">
        <v>166631199.50454745</v>
      </c>
      <c r="AL10" s="24">
        <v>12858049.167327527</v>
      </c>
      <c r="AM10" s="2"/>
      <c r="AP10" t="s">
        <v>78</v>
      </c>
      <c r="AQ10">
        <v>885625.85116783844</v>
      </c>
      <c r="AR10">
        <v>16574.147501982516</v>
      </c>
      <c r="AS10" s="24">
        <v>118673864.05649035</v>
      </c>
      <c r="AT10" s="24">
        <v>2220935.7652656571</v>
      </c>
      <c r="AU10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A94AF-938D-CE4C-B081-45707BEB8E8E}">
  <dimension ref="A3:E13"/>
  <sheetViews>
    <sheetView tabSelected="1" topLeftCell="A2" workbookViewId="0">
      <selection activeCell="B18" sqref="B18"/>
    </sheetView>
  </sheetViews>
  <sheetFormatPr baseColWidth="10" defaultRowHeight="16" x14ac:dyDescent="0.2"/>
  <cols>
    <col min="2" max="2" width="15.83203125" bestFit="1" customWidth="1"/>
    <col min="3" max="3" width="15.33203125" bestFit="1" customWidth="1"/>
    <col min="4" max="4" width="16.5" bestFit="1" customWidth="1"/>
    <col min="5" max="5" width="15.5" bestFit="1" customWidth="1"/>
  </cols>
  <sheetData>
    <row r="3" spans="1:5" x14ac:dyDescent="0.2">
      <c r="B3" t="s">
        <v>79</v>
      </c>
      <c r="C3" t="s">
        <v>80</v>
      </c>
      <c r="D3" t="s">
        <v>81</v>
      </c>
      <c r="E3" t="s">
        <v>82</v>
      </c>
    </row>
    <row r="4" spans="1:5" x14ac:dyDescent="0.2">
      <c r="A4">
        <v>1</v>
      </c>
      <c r="B4" s="24">
        <v>178500000</v>
      </c>
      <c r="C4" s="24">
        <v>288795492.25849986</v>
      </c>
      <c r="D4" s="24">
        <v>1605000000</v>
      </c>
      <c r="E4">
        <v>6.0521719999999997</v>
      </c>
    </row>
    <row r="5" spans="1:5" x14ac:dyDescent="0.2">
      <c r="A5">
        <v>2</v>
      </c>
      <c r="B5" s="24">
        <v>187500000</v>
      </c>
      <c r="C5" s="24">
        <v>323028115.89313251</v>
      </c>
      <c r="D5" s="24">
        <v>1210000000</v>
      </c>
      <c r="E5">
        <v>6.8152920000000003</v>
      </c>
    </row>
    <row r="6" spans="1:5" x14ac:dyDescent="0.2">
      <c r="A6">
        <v>3</v>
      </c>
      <c r="B6" s="24">
        <v>945000000</v>
      </c>
      <c r="C6" s="24">
        <v>1354079765.1289377</v>
      </c>
      <c r="D6" s="24">
        <v>8950000000</v>
      </c>
      <c r="E6">
        <v>32.114485999999999</v>
      </c>
    </row>
    <row r="7" spans="1:5" x14ac:dyDescent="0.2">
      <c r="A7">
        <v>4</v>
      </c>
      <c r="B7" s="24">
        <v>1240000000</v>
      </c>
      <c r="C7" s="24">
        <v>1754463338.5234644</v>
      </c>
      <c r="D7" s="24">
        <v>11700000000</v>
      </c>
      <c r="E7">
        <v>34.213758499999997</v>
      </c>
    </row>
    <row r="8" spans="1:5" x14ac:dyDescent="0.2">
      <c r="A8">
        <v>5</v>
      </c>
      <c r="B8" s="24">
        <v>318000000</v>
      </c>
      <c r="C8" s="24">
        <v>673421007.57146692</v>
      </c>
      <c r="D8" s="24">
        <v>5950000000</v>
      </c>
      <c r="E8">
        <v>11.5225945</v>
      </c>
    </row>
    <row r="9" spans="1:5" x14ac:dyDescent="0.2">
      <c r="A9">
        <v>6</v>
      </c>
      <c r="B9" s="24">
        <v>287000000</v>
      </c>
      <c r="C9" s="24">
        <v>562573259.46588695</v>
      </c>
      <c r="D9" s="24">
        <v>5150000000</v>
      </c>
      <c r="E9">
        <v>11.2109355</v>
      </c>
    </row>
    <row r="10" spans="1:5" x14ac:dyDescent="0.2">
      <c r="A10">
        <v>7</v>
      </c>
      <c r="B10" s="24">
        <v>208000000</v>
      </c>
      <c r="C10" s="24">
        <v>262628799.24912155</v>
      </c>
      <c r="D10" s="24">
        <v>3215000000</v>
      </c>
      <c r="E10">
        <v>114.09894850000001</v>
      </c>
    </row>
    <row r="11" spans="1:5" x14ac:dyDescent="0.2">
      <c r="A11">
        <v>8</v>
      </c>
      <c r="B11" s="24">
        <v>257500000</v>
      </c>
      <c r="C11" s="24">
        <v>351237355.31912148</v>
      </c>
      <c r="D11" s="24">
        <v>1040000000</v>
      </c>
      <c r="E11">
        <v>4.605969</v>
      </c>
    </row>
    <row r="12" spans="1:5" x14ac:dyDescent="0.2">
      <c r="A12">
        <v>9</v>
      </c>
      <c r="B12" s="24">
        <v>330000000</v>
      </c>
      <c r="C12" s="24">
        <v>664609973.08638656</v>
      </c>
      <c r="D12" s="24">
        <v>1670000000</v>
      </c>
      <c r="E12">
        <v>6.5202900000000001</v>
      </c>
    </row>
    <row r="13" spans="1:5" x14ac:dyDescent="0.2">
      <c r="A13">
        <v>10</v>
      </c>
      <c r="B13" s="24">
        <v>278000000</v>
      </c>
      <c r="C13" s="24">
        <v>309055296.87829202</v>
      </c>
      <c r="D13" s="24">
        <v>1915000000</v>
      </c>
      <c r="E13">
        <v>24.669389500000001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Sonication </vt:lpstr>
      <vt:lpstr>Dispersant </vt:lpstr>
      <vt:lpstr>shaking-sonic</vt:lpstr>
      <vt:lpstr>Fixative</vt:lpstr>
      <vt:lpstr>Corr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2018-09-13T08:33:54Z</dcterms:created>
  <dcterms:modified xsi:type="dcterms:W3CDTF">2018-09-14T11:09:50Z</dcterms:modified>
</cp:coreProperties>
</file>