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fx@redcar on Redcar\Documents\Prime\PowerModels\"/>
    </mc:Choice>
  </mc:AlternateContent>
  <bookViews>
    <workbookView xWindow="190" yWindow="50" windowWidth="18180" windowHeight="1032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7" i="2" l="1"/>
  <c r="K8" i="2"/>
  <c r="K9" i="2"/>
  <c r="K10" i="2"/>
  <c r="K6" i="2"/>
  <c r="I7" i="2"/>
  <c r="I8" i="2"/>
  <c r="I9" i="2"/>
  <c r="I10" i="2"/>
  <c r="I6" i="2"/>
  <c r="N16" i="1" l="1"/>
  <c r="N17" i="1"/>
  <c r="N20" i="1"/>
  <c r="N21" i="1"/>
  <c r="N24" i="1"/>
  <c r="N14" i="1"/>
  <c r="M16" i="1"/>
  <c r="M17" i="1"/>
  <c r="M18" i="1"/>
  <c r="M20" i="1"/>
  <c r="M21" i="1"/>
  <c r="M22" i="1"/>
  <c r="M24" i="1"/>
  <c r="M14" i="1"/>
  <c r="J15" i="1"/>
  <c r="M15" i="1" s="1"/>
  <c r="J16" i="1"/>
  <c r="J17" i="1"/>
  <c r="J18" i="1"/>
  <c r="N18" i="1" s="1"/>
  <c r="J19" i="1"/>
  <c r="M19" i="1" s="1"/>
  <c r="J20" i="1"/>
  <c r="J21" i="1"/>
  <c r="J22" i="1"/>
  <c r="N22" i="1" s="1"/>
  <c r="J23" i="1"/>
  <c r="M23" i="1" s="1"/>
  <c r="J24" i="1"/>
  <c r="I3" i="1"/>
  <c r="I4" i="1"/>
  <c r="I5" i="1"/>
  <c r="I6" i="1"/>
  <c r="I7" i="1"/>
  <c r="I8" i="1"/>
  <c r="I9" i="1"/>
  <c r="I10" i="1"/>
  <c r="I11" i="1"/>
  <c r="I2" i="1"/>
  <c r="N23" i="1" l="1"/>
  <c r="N19" i="1"/>
  <c r="N15" i="1"/>
</calcChain>
</file>

<file path=xl/sharedStrings.xml><?xml version="1.0" encoding="utf-8"?>
<sst xmlns="http://schemas.openxmlformats.org/spreadsheetml/2006/main" count="23" uniqueCount="20">
  <si>
    <t>Vdd</t>
  </si>
  <si>
    <t>Frequency (MHz)</t>
  </si>
  <si>
    <t>Vdd (V)</t>
  </si>
  <si>
    <t>Power</t>
  </si>
  <si>
    <t>Current (Idle)</t>
  </si>
  <si>
    <t>Power (Idle)</t>
  </si>
  <si>
    <t>Power (1 core)</t>
  </si>
  <si>
    <t>Throughput (MHz)</t>
  </si>
  <si>
    <t>Throughput/Power</t>
  </si>
  <si>
    <t>Power/Throughput</t>
  </si>
  <si>
    <t>Power (mW, 2 cores)</t>
  </si>
  <si>
    <t>Current (mA, 2 cores)</t>
  </si>
  <si>
    <t>edge detection:</t>
  </si>
  <si>
    <t>200% utilization</t>
  </si>
  <si>
    <t>Current (mA)</t>
  </si>
  <si>
    <t>Power (mW)</t>
  </si>
  <si>
    <t>Idle power (mW)</t>
  </si>
  <si>
    <t>1-core power (other core idle)</t>
  </si>
  <si>
    <t>dummy loop power</t>
  </si>
  <si>
    <t>1-core power (other core dummy)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</si>
</sst>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.5"/>
      <color theme="1"/>
      <name val="Courier New"/>
      <family val="3"/>
    </font>
    <font>
      <sz val="10.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Font="1"/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Power per unit throughput vs. Frequency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Sheet1!$O$14:$O$24</c:f>
              <c:numCache>
                <c:formatCode>General</c:formatCode>
                <c:ptCount val="11"/>
                <c:pt idx="0">
                  <c:v>216</c:v>
                </c:pt>
                <c:pt idx="1">
                  <c:v>216</c:v>
                </c:pt>
                <c:pt idx="2">
                  <c:v>316</c:v>
                </c:pt>
                <c:pt idx="3">
                  <c:v>416</c:v>
                </c:pt>
                <c:pt idx="4">
                  <c:v>516</c:v>
                </c:pt>
                <c:pt idx="5">
                  <c:v>616</c:v>
                </c:pt>
                <c:pt idx="6">
                  <c:v>716</c:v>
                </c:pt>
                <c:pt idx="7">
                  <c:v>816</c:v>
                </c:pt>
                <c:pt idx="8">
                  <c:v>916</c:v>
                </c:pt>
                <c:pt idx="9">
                  <c:v>1016</c:v>
                </c:pt>
                <c:pt idx="10">
                  <c:v>1099</c:v>
                </c:pt>
              </c:numCache>
            </c:numRef>
          </c:xVal>
          <c:yVal>
            <c:numRef>
              <c:f>Sheet1!$N$14:$N$24</c:f>
              <c:numCache>
                <c:formatCode>General</c:formatCode>
                <c:ptCount val="11"/>
                <c:pt idx="0">
                  <c:v>0.82953972453703717</c:v>
                </c:pt>
                <c:pt idx="1">
                  <c:v>0.46482774999999998</c:v>
                </c:pt>
                <c:pt idx="2">
                  <c:v>0.43550940348101264</c:v>
                </c:pt>
                <c:pt idx="3">
                  <c:v>0.38594077163461543</c:v>
                </c:pt>
                <c:pt idx="4">
                  <c:v>0.36226024224806203</c:v>
                </c:pt>
                <c:pt idx="5">
                  <c:v>0.34168515909090907</c:v>
                </c:pt>
                <c:pt idx="6">
                  <c:v>0.32580204120111733</c:v>
                </c:pt>
                <c:pt idx="7">
                  <c:v>0.31973453615196079</c:v>
                </c:pt>
                <c:pt idx="8">
                  <c:v>0.33868594759825327</c:v>
                </c:pt>
                <c:pt idx="9">
                  <c:v>0.37833686909448822</c:v>
                </c:pt>
                <c:pt idx="10">
                  <c:v>0.40216972474977253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768800"/>
        <c:axId val="304770368"/>
      </c:scatterChart>
      <c:valAx>
        <c:axId val="30476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(MHz)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4770368"/>
        <c:crosses val="autoZero"/>
        <c:crossBetween val="midCat"/>
      </c:valAx>
      <c:valAx>
        <c:axId val="3047703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Power per unit throughput (mW/MHz)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4768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Throughput vs. Vdd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Sheet1!$K$14:$K$24</c:f>
              <c:numCache>
                <c:formatCode>General</c:formatCode>
                <c:ptCount val="11"/>
                <c:pt idx="0">
                  <c:v>0.87</c:v>
                </c:pt>
                <c:pt idx="1">
                  <c:v>0.87</c:v>
                </c:pt>
                <c:pt idx="2">
                  <c:v>0.87</c:v>
                </c:pt>
                <c:pt idx="3">
                  <c:v>0.87</c:v>
                </c:pt>
                <c:pt idx="4">
                  <c:v>0.87</c:v>
                </c:pt>
                <c:pt idx="5">
                  <c:v>0.87</c:v>
                </c:pt>
                <c:pt idx="6">
                  <c:v>0.87</c:v>
                </c:pt>
                <c:pt idx="7">
                  <c:v>0.87</c:v>
                </c:pt>
                <c:pt idx="8">
                  <c:v>0.90765899999999999</c:v>
                </c:pt>
                <c:pt idx="9">
                  <c:v>0.95761499999999999</c:v>
                </c:pt>
                <c:pt idx="10">
                  <c:v>0.98749799999999999</c:v>
                </c:pt>
              </c:numCache>
            </c:numRef>
          </c:xVal>
          <c:yVal>
            <c:numRef>
              <c:f>Sheet1!$J$14:$J$24</c:f>
              <c:numCache>
                <c:formatCode>General</c:formatCode>
                <c:ptCount val="11"/>
                <c:pt idx="0">
                  <c:v>216</c:v>
                </c:pt>
                <c:pt idx="1">
                  <c:v>432</c:v>
                </c:pt>
                <c:pt idx="2">
                  <c:v>632</c:v>
                </c:pt>
                <c:pt idx="3">
                  <c:v>832</c:v>
                </c:pt>
                <c:pt idx="4">
                  <c:v>1032</c:v>
                </c:pt>
                <c:pt idx="5">
                  <c:v>1232</c:v>
                </c:pt>
                <c:pt idx="6">
                  <c:v>1432</c:v>
                </c:pt>
                <c:pt idx="7">
                  <c:v>1632</c:v>
                </c:pt>
                <c:pt idx="8">
                  <c:v>1832</c:v>
                </c:pt>
                <c:pt idx="9">
                  <c:v>2032</c:v>
                </c:pt>
                <c:pt idx="10">
                  <c:v>2198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770760"/>
        <c:axId val="304769192"/>
      </c:scatterChart>
      <c:valAx>
        <c:axId val="30477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Vdd (V)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4769192"/>
        <c:crosses val="autoZero"/>
        <c:crossBetween val="midCat"/>
      </c:valAx>
      <c:valAx>
        <c:axId val="3047691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Throughput (MHz)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4770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Power vs. Frequency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Sheet2!$D$21:$D$30</c:f>
              <c:numCache>
                <c:formatCode>General</c:formatCode>
                <c:ptCount val="10"/>
                <c:pt idx="0">
                  <c:v>216</c:v>
                </c:pt>
                <c:pt idx="1">
                  <c:v>316</c:v>
                </c:pt>
                <c:pt idx="2">
                  <c:v>416</c:v>
                </c:pt>
                <c:pt idx="3">
                  <c:v>516</c:v>
                </c:pt>
                <c:pt idx="4">
                  <c:v>616</c:v>
                </c:pt>
                <c:pt idx="5">
                  <c:v>716</c:v>
                </c:pt>
                <c:pt idx="6">
                  <c:v>816</c:v>
                </c:pt>
                <c:pt idx="7">
                  <c:v>916</c:v>
                </c:pt>
                <c:pt idx="8">
                  <c:v>1016</c:v>
                </c:pt>
                <c:pt idx="9">
                  <c:v>1099</c:v>
                </c:pt>
              </c:numCache>
            </c:numRef>
          </c:xVal>
          <c:yVal>
            <c:numRef>
              <c:f>Sheet2!$G$21:$G$30</c:f>
              <c:numCache>
                <c:formatCode>General</c:formatCode>
                <c:ptCount val="10"/>
                <c:pt idx="0">
                  <c:v>205.382294</c:v>
                </c:pt>
                <c:pt idx="1">
                  <c:v>275.24194299999999</c:v>
                </c:pt>
                <c:pt idx="2">
                  <c:v>321.10272200000003</c:v>
                </c:pt>
                <c:pt idx="3">
                  <c:v>373.85257000000001</c:v>
                </c:pt>
                <c:pt idx="4">
                  <c:v>420.95611600000001</c:v>
                </c:pt>
                <c:pt idx="5">
                  <c:v>466.54852299999999</c:v>
                </c:pt>
                <c:pt idx="6">
                  <c:v>521.80676300000005</c:v>
                </c:pt>
                <c:pt idx="7">
                  <c:v>620.47265600000003</c:v>
                </c:pt>
                <c:pt idx="8">
                  <c:v>768.78051800000003</c:v>
                </c:pt>
                <c:pt idx="9">
                  <c:v>883.96905500000003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690264"/>
        <c:axId val="230688696"/>
      </c:scatterChart>
      <c:valAx>
        <c:axId val="230690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MHz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30688696"/>
        <c:crosses val="autoZero"/>
        <c:crossBetween val="midCat"/>
      </c:valAx>
      <c:valAx>
        <c:axId val="2306886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30690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Sheet2!$D$21:$D$27</c:f>
              <c:numCache>
                <c:formatCode>General</c:formatCode>
                <c:ptCount val="7"/>
                <c:pt idx="0">
                  <c:v>216</c:v>
                </c:pt>
                <c:pt idx="1">
                  <c:v>316</c:v>
                </c:pt>
                <c:pt idx="2">
                  <c:v>416</c:v>
                </c:pt>
                <c:pt idx="3">
                  <c:v>516</c:v>
                </c:pt>
                <c:pt idx="4">
                  <c:v>616</c:v>
                </c:pt>
                <c:pt idx="5">
                  <c:v>716</c:v>
                </c:pt>
                <c:pt idx="6">
                  <c:v>816</c:v>
                </c:pt>
              </c:numCache>
            </c:numRef>
          </c:xVal>
          <c:yVal>
            <c:numRef>
              <c:f>Sheet2!$G$21:$G$27</c:f>
              <c:numCache>
                <c:formatCode>General</c:formatCode>
                <c:ptCount val="7"/>
                <c:pt idx="0">
                  <c:v>205.382294</c:v>
                </c:pt>
                <c:pt idx="1">
                  <c:v>275.24194299999999</c:v>
                </c:pt>
                <c:pt idx="2">
                  <c:v>321.10272200000003</c:v>
                </c:pt>
                <c:pt idx="3">
                  <c:v>373.85257000000001</c:v>
                </c:pt>
                <c:pt idx="4">
                  <c:v>420.95611600000001</c:v>
                </c:pt>
                <c:pt idx="5">
                  <c:v>466.54852299999999</c:v>
                </c:pt>
                <c:pt idx="6">
                  <c:v>521.80676300000005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687912"/>
        <c:axId val="230687520"/>
      </c:scatterChart>
      <c:valAx>
        <c:axId val="230687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0687520"/>
        <c:crosses val="autoZero"/>
        <c:crossBetween val="midCat"/>
      </c:valAx>
      <c:valAx>
        <c:axId val="230687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06879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Sheet2!$D$27:$D$30</c:f>
              <c:numCache>
                <c:formatCode>General</c:formatCode>
                <c:ptCount val="4"/>
                <c:pt idx="0">
                  <c:v>816</c:v>
                </c:pt>
                <c:pt idx="1">
                  <c:v>916</c:v>
                </c:pt>
                <c:pt idx="2">
                  <c:v>1016</c:v>
                </c:pt>
                <c:pt idx="3">
                  <c:v>1099</c:v>
                </c:pt>
              </c:numCache>
            </c:numRef>
          </c:xVal>
          <c:yVal>
            <c:numRef>
              <c:f>Sheet2!$G$27:$G$30</c:f>
              <c:numCache>
                <c:formatCode>General</c:formatCode>
                <c:ptCount val="4"/>
                <c:pt idx="0">
                  <c:v>521.80676300000005</c:v>
                </c:pt>
                <c:pt idx="1">
                  <c:v>620.47265600000003</c:v>
                </c:pt>
                <c:pt idx="2">
                  <c:v>768.78051800000003</c:v>
                </c:pt>
                <c:pt idx="3">
                  <c:v>883.96905500000003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686736"/>
        <c:axId val="230689872"/>
      </c:scatterChart>
      <c:valAx>
        <c:axId val="23068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0689872"/>
        <c:crosses val="autoZero"/>
        <c:crossBetween val="midCat"/>
      </c:valAx>
      <c:valAx>
        <c:axId val="23068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06867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156210</xdr:colOff>
      <xdr:row>1</xdr:row>
      <xdr:rowOff>160020</xdr:rowOff>
    </xdr:from>
    <xdr:to>
      <xdr:col>32</xdr:col>
      <xdr:colOff>175260</xdr:colOff>
      <xdr:row>25</xdr:row>
      <xdr:rowOff>167640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285750</xdr:colOff>
      <xdr:row>2</xdr:row>
      <xdr:rowOff>7620</xdr:rowOff>
    </xdr:from>
    <xdr:to>
      <xdr:col>28</xdr:col>
      <xdr:colOff>190500</xdr:colOff>
      <xdr:row>26</xdr:row>
      <xdr:rowOff>91440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64770</xdr:colOff>
      <xdr:row>1</xdr:row>
      <xdr:rowOff>76200</xdr:rowOff>
    </xdr:from>
    <xdr:to>
      <xdr:col>10</xdr:col>
      <xdr:colOff>1748790</xdr:colOff>
      <xdr:row>22</xdr:row>
      <xdr:rowOff>15240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194310</xdr:colOff>
      <xdr:row>1</xdr:row>
      <xdr:rowOff>144780</xdr:rowOff>
    </xdr:from>
    <xdr:to>
      <xdr:col>5</xdr:col>
      <xdr:colOff>148590</xdr:colOff>
      <xdr:row>16</xdr:row>
      <xdr:rowOff>144780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514350</xdr:colOff>
      <xdr:row>17</xdr:row>
      <xdr:rowOff>144780</xdr:rowOff>
    </xdr:from>
    <xdr:to>
      <xdr:col>10</xdr:col>
      <xdr:colOff>1192530</xdr:colOff>
      <xdr:row>32</xdr:row>
      <xdr:rowOff>144780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26"/>
  <sheetViews>
    <sheetView tabSelected="1" workbookViewId="0">
      <selection activeCell="F17" activeCellId="1" sqref="D17:D26 F17:F26"/>
    </sheetView>
  </sheetViews>
  <sheetFormatPr defaultRowHeight="14.5" x14ac:dyDescent="0.35"/>
  <cols>
    <col min="3" max="3" width="16.1796875" customWidth="1"/>
    <col min="4" max="4" width="13" customWidth="1"/>
    <col min="5" max="5" width="19" customWidth="1"/>
    <col min="6" max="6" width="20.36328125" customWidth="1"/>
    <col min="7" max="7" width="13.6328125" customWidth="1"/>
    <col min="8" max="8" width="14" customWidth="1"/>
    <col min="9" max="9" width="13.6328125" customWidth="1"/>
    <col min="10" max="10" width="15.1796875" customWidth="1"/>
    <col min="11" max="11" width="12.6328125" customWidth="1"/>
    <col min="12" max="12" width="13.08984375" customWidth="1"/>
    <col min="13" max="13" width="16.54296875" customWidth="1"/>
    <col min="14" max="14" width="16.81640625" customWidth="1"/>
    <col min="15" max="15" width="17.08984375" customWidth="1"/>
  </cols>
  <sheetData>
    <row r="1" spans="3:15" x14ac:dyDescent="0.35">
      <c r="C1" s="2" t="s">
        <v>1</v>
      </c>
      <c r="D1" s="2" t="s">
        <v>2</v>
      </c>
      <c r="E1" s="2" t="s">
        <v>11</v>
      </c>
      <c r="F1" s="2" t="s">
        <v>10</v>
      </c>
      <c r="G1" s="2" t="s">
        <v>4</v>
      </c>
      <c r="H1" s="2" t="s">
        <v>5</v>
      </c>
      <c r="I1" s="2" t="s">
        <v>6</v>
      </c>
      <c r="J1" s="2"/>
    </row>
    <row r="2" spans="3:15" x14ac:dyDescent="0.35">
      <c r="C2" s="3">
        <v>216</v>
      </c>
      <c r="D2" s="3">
        <v>0.86775899999999995</v>
      </c>
      <c r="E2" s="3">
        <v>0.231406</v>
      </c>
      <c r="F2" s="3">
        <v>200.805588</v>
      </c>
      <c r="G2" s="2">
        <v>0.181562</v>
      </c>
      <c r="H2">
        <v>157.55557300000001</v>
      </c>
      <c r="I2">
        <f>(F2+H2)/2</f>
        <v>179.18058050000002</v>
      </c>
    </row>
    <row r="3" spans="3:15" x14ac:dyDescent="0.35">
      <c r="C3" s="3">
        <v>316</v>
      </c>
      <c r="D3" s="3">
        <v>0.86775400000000003</v>
      </c>
      <c r="E3" s="3">
        <v>0.317187</v>
      </c>
      <c r="F3" s="3">
        <v>275.24194299999999</v>
      </c>
      <c r="G3" s="2">
        <v>0.196406</v>
      </c>
      <c r="H3">
        <v>170.47099299999999</v>
      </c>
      <c r="I3">
        <f t="shared" ref="I3:I11" si="0">(F3+H3)/2</f>
        <v>222.85646800000001</v>
      </c>
    </row>
    <row r="4" spans="3:15" x14ac:dyDescent="0.35">
      <c r="C4" s="3">
        <v>416</v>
      </c>
      <c r="D4" s="3">
        <v>0.86747600000000002</v>
      </c>
      <c r="E4" s="3">
        <v>0.37015599999999999</v>
      </c>
      <c r="F4" s="3">
        <v>321.10272200000003</v>
      </c>
      <c r="G4" s="2">
        <v>0.211094</v>
      </c>
      <c r="H4">
        <v>183.18756099999999</v>
      </c>
      <c r="I4">
        <f t="shared" si="0"/>
        <v>252.14514150000002</v>
      </c>
    </row>
    <row r="5" spans="3:15" x14ac:dyDescent="0.35">
      <c r="C5" s="3">
        <v>516</v>
      </c>
      <c r="D5" s="3">
        <v>0.86786099999999999</v>
      </c>
      <c r="E5" s="3">
        <v>0.43078100000000003</v>
      </c>
      <c r="F5" s="3">
        <v>373.85257000000001</v>
      </c>
      <c r="G5" s="2">
        <v>0.22125</v>
      </c>
      <c r="H5">
        <v>192.025452</v>
      </c>
      <c r="I5">
        <f t="shared" si="0"/>
        <v>282.93901099999999</v>
      </c>
    </row>
    <row r="6" spans="3:15" x14ac:dyDescent="0.35">
      <c r="C6" s="3">
        <v>616</v>
      </c>
      <c r="D6" s="3">
        <v>0.86766799999999999</v>
      </c>
      <c r="E6" s="3">
        <v>0.48515599999999998</v>
      </c>
      <c r="F6" s="3">
        <v>420.95611600000001</v>
      </c>
      <c r="G6" s="2">
        <v>0.23499999999999999</v>
      </c>
      <c r="H6">
        <v>203.94963100000001</v>
      </c>
      <c r="I6">
        <f t="shared" si="0"/>
        <v>312.45287350000001</v>
      </c>
    </row>
    <row r="7" spans="3:15" x14ac:dyDescent="0.35">
      <c r="C7" s="3">
        <v>716</v>
      </c>
      <c r="D7" s="3">
        <v>0.86749299999999996</v>
      </c>
      <c r="E7" s="3">
        <v>0.53781199999999996</v>
      </c>
      <c r="F7" s="3">
        <v>466.54852299999999</v>
      </c>
      <c r="G7" s="2">
        <v>0.23921899999999999</v>
      </c>
      <c r="H7">
        <v>207.642517</v>
      </c>
      <c r="I7">
        <f t="shared" si="0"/>
        <v>337.09551999999996</v>
      </c>
    </row>
    <row r="8" spans="3:15" x14ac:dyDescent="0.35">
      <c r="C8" s="3">
        <v>816</v>
      </c>
      <c r="D8" s="3">
        <v>0.86765400000000004</v>
      </c>
      <c r="E8" s="3">
        <v>0.601406</v>
      </c>
      <c r="F8" s="3">
        <v>521.80676300000005</v>
      </c>
      <c r="G8" s="2">
        <v>0.26390599999999997</v>
      </c>
      <c r="H8">
        <v>229.039581</v>
      </c>
      <c r="I8">
        <f t="shared" si="0"/>
        <v>375.42317200000002</v>
      </c>
    </row>
    <row r="9" spans="3:15" x14ac:dyDescent="0.35">
      <c r="C9" s="3">
        <v>916</v>
      </c>
      <c r="D9" s="3">
        <v>0.90765899999999999</v>
      </c>
      <c r="E9" s="3">
        <v>0.68359400000000003</v>
      </c>
      <c r="F9" s="3">
        <v>620.47265600000003</v>
      </c>
      <c r="G9" s="2">
        <v>0.29406199999999999</v>
      </c>
      <c r="H9">
        <v>266.975708</v>
      </c>
      <c r="I9">
        <f t="shared" si="0"/>
        <v>443.72418200000004</v>
      </c>
    </row>
    <row r="10" spans="3:15" x14ac:dyDescent="0.35">
      <c r="C10" s="3">
        <v>1016</v>
      </c>
      <c r="D10" s="3">
        <v>0.95761499999999999</v>
      </c>
      <c r="E10" s="3">
        <v>0.802813</v>
      </c>
      <c r="F10" s="3">
        <v>768.78051800000003</v>
      </c>
      <c r="G10" s="2">
        <v>0.33374999999999999</v>
      </c>
      <c r="H10">
        <v>319.78189099999997</v>
      </c>
      <c r="I10">
        <f t="shared" si="0"/>
        <v>544.28120450000006</v>
      </c>
    </row>
    <row r="11" spans="3:15" x14ac:dyDescent="0.35">
      <c r="C11" s="3">
        <v>1099</v>
      </c>
      <c r="D11" s="3">
        <v>0.98749799999999999</v>
      </c>
      <c r="E11" s="3">
        <v>0.89515599999999995</v>
      </c>
      <c r="F11" s="3">
        <v>883.96905500000003</v>
      </c>
      <c r="G11" s="2">
        <v>0.364844</v>
      </c>
      <c r="H11">
        <v>360.43167099999999</v>
      </c>
      <c r="I11">
        <f t="shared" si="0"/>
        <v>622.20036300000004</v>
      </c>
    </row>
    <row r="12" spans="3:15" x14ac:dyDescent="0.35">
      <c r="C12" s="1"/>
      <c r="D12" s="1"/>
      <c r="E12" s="1"/>
      <c r="F12" s="1"/>
    </row>
    <row r="13" spans="3:15" x14ac:dyDescent="0.35">
      <c r="C13" s="1"/>
      <c r="D13" s="1"/>
      <c r="E13" s="1"/>
      <c r="F13" s="1"/>
      <c r="J13" t="s">
        <v>7</v>
      </c>
      <c r="K13" t="s">
        <v>0</v>
      </c>
      <c r="L13" t="s">
        <v>3</v>
      </c>
      <c r="M13" t="s">
        <v>8</v>
      </c>
      <c r="N13" t="s">
        <v>9</v>
      </c>
      <c r="O13" t="s">
        <v>1</v>
      </c>
    </row>
    <row r="14" spans="3:15" x14ac:dyDescent="0.35">
      <c r="C14" s="1"/>
      <c r="D14" s="1"/>
      <c r="E14" s="1"/>
      <c r="F14" s="1"/>
      <c r="J14">
        <v>216</v>
      </c>
      <c r="K14">
        <v>0.87</v>
      </c>
      <c r="L14">
        <v>179.18058050000002</v>
      </c>
      <c r="M14">
        <f>J14/L14</f>
        <v>1.2054877788500076</v>
      </c>
      <c r="N14">
        <f>L14/J14</f>
        <v>0.82953972453703717</v>
      </c>
      <c r="O14">
        <v>216</v>
      </c>
    </row>
    <row r="15" spans="3:15" x14ac:dyDescent="0.35">
      <c r="C15" s="1"/>
      <c r="D15" s="1"/>
      <c r="E15" s="1"/>
      <c r="F15" s="1"/>
      <c r="J15">
        <f>C2*2</f>
        <v>432</v>
      </c>
      <c r="K15">
        <v>0.87</v>
      </c>
      <c r="L15">
        <v>200.805588</v>
      </c>
      <c r="M15">
        <f t="shared" ref="M15:M24" si="1">J15/L15</f>
        <v>2.151334553498581</v>
      </c>
      <c r="N15">
        <f t="shared" ref="N15:N24" si="2">L15/J15</f>
        <v>0.46482774999999998</v>
      </c>
      <c r="O15">
        <v>216</v>
      </c>
    </row>
    <row r="16" spans="3:15" x14ac:dyDescent="0.35">
      <c r="C16" s="1"/>
      <c r="D16" s="1"/>
      <c r="E16" s="1"/>
      <c r="F16" s="1"/>
      <c r="J16">
        <f t="shared" ref="J16:J24" si="3">C3*2</f>
        <v>632</v>
      </c>
      <c r="K16">
        <v>0.87</v>
      </c>
      <c r="L16">
        <v>275.24194299999999</v>
      </c>
      <c r="M16">
        <f t="shared" si="1"/>
        <v>2.296161671842289</v>
      </c>
      <c r="N16">
        <f t="shared" si="2"/>
        <v>0.43550940348101264</v>
      </c>
      <c r="O16">
        <v>316</v>
      </c>
    </row>
    <row r="17" spans="3:15" x14ac:dyDescent="0.35">
      <c r="C17" s="3">
        <v>216</v>
      </c>
      <c r="D17" s="3">
        <v>0.86775899999999995</v>
      </c>
      <c r="E17" s="1"/>
      <c r="F17">
        <v>179.18058050000002</v>
      </c>
      <c r="J17">
        <f t="shared" si="3"/>
        <v>832</v>
      </c>
      <c r="K17">
        <v>0.87</v>
      </c>
      <c r="L17">
        <v>321.10272200000003</v>
      </c>
      <c r="M17">
        <f t="shared" si="1"/>
        <v>2.5910711526138974</v>
      </c>
      <c r="N17">
        <f t="shared" si="2"/>
        <v>0.38594077163461543</v>
      </c>
      <c r="O17">
        <v>416</v>
      </c>
    </row>
    <row r="18" spans="3:15" x14ac:dyDescent="0.35">
      <c r="C18" s="3">
        <v>316</v>
      </c>
      <c r="D18" s="3">
        <v>0.86775400000000003</v>
      </c>
      <c r="E18" s="1"/>
      <c r="F18" s="3">
        <v>275.24194299999999</v>
      </c>
      <c r="J18">
        <f t="shared" si="3"/>
        <v>1032</v>
      </c>
      <c r="K18">
        <v>0.87</v>
      </c>
      <c r="L18">
        <v>373.85257000000001</v>
      </c>
      <c r="M18">
        <f t="shared" si="1"/>
        <v>2.7604464508562825</v>
      </c>
      <c r="N18">
        <f t="shared" si="2"/>
        <v>0.36226024224806203</v>
      </c>
      <c r="O18">
        <v>516</v>
      </c>
    </row>
    <row r="19" spans="3:15" x14ac:dyDescent="0.35">
      <c r="C19" s="3">
        <v>416</v>
      </c>
      <c r="D19" s="3">
        <v>0.86747600000000002</v>
      </c>
      <c r="E19" s="1"/>
      <c r="F19" s="3">
        <v>321.10272200000003</v>
      </c>
      <c r="J19">
        <f t="shared" si="3"/>
        <v>1232</v>
      </c>
      <c r="K19">
        <v>0.87</v>
      </c>
      <c r="L19">
        <v>420.95611600000001</v>
      </c>
      <c r="M19">
        <f t="shared" si="1"/>
        <v>2.9266708646656174</v>
      </c>
      <c r="N19">
        <f t="shared" si="2"/>
        <v>0.34168515909090907</v>
      </c>
      <c r="O19">
        <v>616</v>
      </c>
    </row>
    <row r="20" spans="3:15" x14ac:dyDescent="0.35">
      <c r="C20" s="3">
        <v>516</v>
      </c>
      <c r="D20" s="3">
        <v>0.86786099999999999</v>
      </c>
      <c r="E20" s="1"/>
      <c r="F20" s="3">
        <v>373.85257000000001</v>
      </c>
      <c r="J20">
        <f t="shared" si="3"/>
        <v>1432</v>
      </c>
      <c r="K20">
        <v>0.87</v>
      </c>
      <c r="L20">
        <v>466.54852299999999</v>
      </c>
      <c r="M20">
        <f t="shared" si="1"/>
        <v>3.0693484801794133</v>
      </c>
      <c r="N20">
        <f t="shared" si="2"/>
        <v>0.32580204120111733</v>
      </c>
      <c r="O20">
        <v>716</v>
      </c>
    </row>
    <row r="21" spans="3:15" x14ac:dyDescent="0.35">
      <c r="C21" s="3">
        <v>616</v>
      </c>
      <c r="D21" s="3">
        <v>0.86766799999999999</v>
      </c>
      <c r="E21" s="1"/>
      <c r="F21" s="3">
        <v>420.95611600000001</v>
      </c>
      <c r="J21">
        <f t="shared" si="3"/>
        <v>1632</v>
      </c>
      <c r="K21">
        <v>0.87</v>
      </c>
      <c r="L21">
        <v>521.80676300000005</v>
      </c>
      <c r="M21">
        <f t="shared" si="1"/>
        <v>3.1275945727824914</v>
      </c>
      <c r="N21">
        <f t="shared" si="2"/>
        <v>0.31973453615196079</v>
      </c>
      <c r="O21">
        <v>816</v>
      </c>
    </row>
    <row r="22" spans="3:15" x14ac:dyDescent="0.35">
      <c r="C22" s="3">
        <v>716</v>
      </c>
      <c r="D22" s="3">
        <v>0.86749299999999996</v>
      </c>
      <c r="E22" s="1"/>
      <c r="F22" s="3">
        <v>466.54852299999999</v>
      </c>
      <c r="J22">
        <f t="shared" si="3"/>
        <v>1832</v>
      </c>
      <c r="K22" s="3">
        <v>0.90765899999999999</v>
      </c>
      <c r="L22">
        <v>620.47265600000003</v>
      </c>
      <c r="M22">
        <f t="shared" si="1"/>
        <v>2.9525878091233726</v>
      </c>
      <c r="N22">
        <f t="shared" si="2"/>
        <v>0.33868594759825327</v>
      </c>
      <c r="O22">
        <v>916</v>
      </c>
    </row>
    <row r="23" spans="3:15" x14ac:dyDescent="0.35">
      <c r="C23" s="3">
        <v>816</v>
      </c>
      <c r="D23" s="3">
        <v>0.86765400000000004</v>
      </c>
      <c r="E23" s="1"/>
      <c r="F23" s="3">
        <v>521.80676300000005</v>
      </c>
      <c r="J23">
        <f t="shared" si="3"/>
        <v>2032</v>
      </c>
      <c r="K23" s="3">
        <v>0.95761499999999999</v>
      </c>
      <c r="L23">
        <v>768.78051800000003</v>
      </c>
      <c r="M23">
        <f t="shared" si="1"/>
        <v>2.6431471043078645</v>
      </c>
      <c r="N23">
        <f t="shared" si="2"/>
        <v>0.37833686909448822</v>
      </c>
      <c r="O23">
        <v>1016</v>
      </c>
    </row>
    <row r="24" spans="3:15" x14ac:dyDescent="0.35">
      <c r="C24" s="3">
        <v>916</v>
      </c>
      <c r="D24" s="3">
        <v>0.90765899999999999</v>
      </c>
      <c r="F24" s="3">
        <v>620.47265600000003</v>
      </c>
      <c r="J24">
        <f t="shared" si="3"/>
        <v>2198</v>
      </c>
      <c r="K24" s="3">
        <v>0.98749799999999999</v>
      </c>
      <c r="L24">
        <v>883.96905500000003</v>
      </c>
      <c r="M24">
        <f t="shared" si="1"/>
        <v>2.4865123813638474</v>
      </c>
      <c r="N24">
        <f t="shared" si="2"/>
        <v>0.40216972474977253</v>
      </c>
      <c r="O24">
        <v>1099</v>
      </c>
    </row>
    <row r="25" spans="3:15" x14ac:dyDescent="0.35">
      <c r="C25" s="3">
        <v>1016</v>
      </c>
      <c r="D25" s="3">
        <v>0.95761499999999999</v>
      </c>
      <c r="F25" s="3">
        <v>768.78051800000003</v>
      </c>
    </row>
    <row r="26" spans="3:15" x14ac:dyDescent="0.35">
      <c r="C26" s="3">
        <v>1099</v>
      </c>
      <c r="D26" s="3">
        <v>0.98749799999999999</v>
      </c>
      <c r="F26" s="3">
        <v>883.96905500000003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44"/>
  <sheetViews>
    <sheetView workbookViewId="0">
      <selection activeCell="G27" activeCellId="1" sqref="D27:D30 G27:G30"/>
    </sheetView>
  </sheetViews>
  <sheetFormatPr defaultRowHeight="14.5" x14ac:dyDescent="0.35"/>
  <cols>
    <col min="3" max="3" width="21.81640625" customWidth="1"/>
    <col min="4" max="4" width="14.453125" customWidth="1"/>
    <col min="5" max="5" width="13.36328125" customWidth="1"/>
    <col min="6" max="6" width="15" customWidth="1"/>
    <col min="7" max="7" width="15.81640625" customWidth="1"/>
    <col min="8" max="8" width="14.6328125" customWidth="1"/>
    <col min="9" max="9" width="25.36328125" customWidth="1"/>
    <col min="10" max="10" width="16.81640625" customWidth="1"/>
    <col min="11" max="11" width="28.90625" customWidth="1"/>
  </cols>
  <sheetData>
    <row r="3" spans="3:11" x14ac:dyDescent="0.35">
      <c r="C3" s="1" t="s">
        <v>12</v>
      </c>
    </row>
    <row r="4" spans="3:11" x14ac:dyDescent="0.35">
      <c r="C4" s="1" t="s">
        <v>13</v>
      </c>
    </row>
    <row r="5" spans="3:11" x14ac:dyDescent="0.35">
      <c r="D5" t="s">
        <v>1</v>
      </c>
      <c r="E5" t="s">
        <v>2</v>
      </c>
      <c r="F5" t="s">
        <v>14</v>
      </c>
      <c r="G5" t="s">
        <v>15</v>
      </c>
      <c r="H5" t="s">
        <v>16</v>
      </c>
      <c r="I5" t="s">
        <v>17</v>
      </c>
      <c r="J5" t="s">
        <v>18</v>
      </c>
      <c r="K5" t="s">
        <v>19</v>
      </c>
    </row>
    <row r="6" spans="3:11" x14ac:dyDescent="0.35">
      <c r="D6" s="1">
        <v>216</v>
      </c>
      <c r="E6" s="1">
        <v>0.86505100000000001</v>
      </c>
      <c r="F6" s="1">
        <v>0.260938</v>
      </c>
      <c r="G6" s="1">
        <v>225.72669999999999</v>
      </c>
      <c r="H6" s="1">
        <v>157.55557300000001</v>
      </c>
      <c r="I6">
        <f>(H6+G6)/2</f>
        <v>191.64113650000002</v>
      </c>
      <c r="J6" s="1">
        <v>185.03788800000001</v>
      </c>
      <c r="K6">
        <f>(J6+G6)/2</f>
        <v>205.382294</v>
      </c>
    </row>
    <row r="7" spans="3:11" x14ac:dyDescent="0.35">
      <c r="D7" s="1">
        <v>316</v>
      </c>
      <c r="E7" s="1">
        <v>0.86775400000000003</v>
      </c>
      <c r="F7" s="1">
        <v>0.317187</v>
      </c>
      <c r="G7" s="1">
        <v>275.24194299999999</v>
      </c>
      <c r="H7" s="1">
        <v>170.47099299999999</v>
      </c>
      <c r="I7">
        <f t="shared" ref="I7:I10" si="0">(H7+G7)/2</f>
        <v>222.85646800000001</v>
      </c>
      <c r="J7" s="1">
        <v>208.292419</v>
      </c>
      <c r="K7">
        <f t="shared" ref="K7:K10" si="1">(J7+G7)/2</f>
        <v>241.76718099999999</v>
      </c>
    </row>
    <row r="8" spans="3:11" x14ac:dyDescent="0.35">
      <c r="D8" s="1">
        <v>416</v>
      </c>
      <c r="E8" s="1">
        <v>0.86747600000000002</v>
      </c>
      <c r="F8" s="1">
        <v>0.37015599999999999</v>
      </c>
      <c r="G8" s="1">
        <v>321.10272200000003</v>
      </c>
      <c r="H8" s="1">
        <v>183.18756099999999</v>
      </c>
      <c r="I8">
        <f t="shared" si="0"/>
        <v>252.14514150000002</v>
      </c>
      <c r="J8" s="1">
        <v>235.14269999999999</v>
      </c>
      <c r="K8">
        <f t="shared" si="1"/>
        <v>278.12271099999998</v>
      </c>
    </row>
    <row r="9" spans="3:11" x14ac:dyDescent="0.35">
      <c r="D9" s="1">
        <v>516</v>
      </c>
      <c r="E9" s="1">
        <v>0.86786099999999999</v>
      </c>
      <c r="F9" s="1">
        <v>0.43078100000000003</v>
      </c>
      <c r="G9" s="1">
        <v>373.85257000000001</v>
      </c>
      <c r="H9" s="1">
        <v>192.025452</v>
      </c>
      <c r="I9">
        <f t="shared" si="0"/>
        <v>282.93901099999999</v>
      </c>
      <c r="J9" s="1">
        <v>263.61300699999998</v>
      </c>
      <c r="K9">
        <f t="shared" si="1"/>
        <v>318.73278849999997</v>
      </c>
    </row>
    <row r="10" spans="3:11" x14ac:dyDescent="0.35">
      <c r="D10" s="1">
        <v>616</v>
      </c>
      <c r="E10" s="1">
        <v>0.86766799999999999</v>
      </c>
      <c r="F10" s="1">
        <v>0.48515599999999998</v>
      </c>
      <c r="G10" s="1">
        <v>420.95611600000001</v>
      </c>
      <c r="H10" s="1">
        <v>203.94963100000001</v>
      </c>
      <c r="I10">
        <f t="shared" si="0"/>
        <v>312.45287350000001</v>
      </c>
      <c r="J10" s="1">
        <v>284.46432499999997</v>
      </c>
      <c r="K10">
        <f t="shared" si="1"/>
        <v>352.71022049999999</v>
      </c>
    </row>
    <row r="11" spans="3:11" x14ac:dyDescent="0.35">
      <c r="D11" s="1">
        <v>716</v>
      </c>
      <c r="E11" s="1">
        <v>0.86749299999999996</v>
      </c>
      <c r="F11" s="1">
        <v>0.53781199999999996</v>
      </c>
      <c r="G11" s="1">
        <v>466.54852299999999</v>
      </c>
    </row>
    <row r="12" spans="3:11" x14ac:dyDescent="0.35">
      <c r="D12" s="1">
        <v>816</v>
      </c>
      <c r="E12" s="1">
        <v>0.86765400000000004</v>
      </c>
      <c r="F12" s="1">
        <v>0.601406</v>
      </c>
      <c r="G12" s="1">
        <v>521.80676300000005</v>
      </c>
    </row>
    <row r="13" spans="3:11" x14ac:dyDescent="0.35">
      <c r="D13" s="1">
        <v>916</v>
      </c>
      <c r="E13" s="1">
        <v>0.90765899999999999</v>
      </c>
      <c r="F13" s="1">
        <v>0.68359400000000003</v>
      </c>
      <c r="G13" s="1">
        <v>620.47265600000003</v>
      </c>
    </row>
    <row r="14" spans="3:11" x14ac:dyDescent="0.35">
      <c r="D14" s="1">
        <v>1016</v>
      </c>
      <c r="E14" s="1">
        <v>0.95761499999999999</v>
      </c>
      <c r="F14" s="1">
        <v>0.802813</v>
      </c>
      <c r="G14" s="1">
        <v>768.78051800000003</v>
      </c>
    </row>
    <row r="15" spans="3:11" x14ac:dyDescent="0.35">
      <c r="D15" s="1">
        <v>1099</v>
      </c>
      <c r="E15" s="1">
        <v>0.98749799999999999</v>
      </c>
      <c r="F15" s="1">
        <v>0.89515599999999995</v>
      </c>
      <c r="G15" s="1">
        <v>883.96905500000003</v>
      </c>
    </row>
    <row r="16" spans="3:11" x14ac:dyDescent="0.35">
      <c r="D16" s="1"/>
    </row>
    <row r="17" spans="3:7" x14ac:dyDescent="0.35">
      <c r="C17" s="1"/>
    </row>
    <row r="18" spans="3:7" x14ac:dyDescent="0.35">
      <c r="C18" s="1"/>
      <c r="E18" s="1"/>
    </row>
    <row r="19" spans="3:7" x14ac:dyDescent="0.35">
      <c r="D19" s="1"/>
      <c r="E19" s="1"/>
    </row>
    <row r="20" spans="3:7" x14ac:dyDescent="0.35">
      <c r="D20" s="1"/>
      <c r="E20" s="1"/>
    </row>
    <row r="21" spans="3:7" x14ac:dyDescent="0.35">
      <c r="D21" s="1">
        <v>216</v>
      </c>
      <c r="E21" s="1"/>
      <c r="G21">
        <v>205.382294</v>
      </c>
    </row>
    <row r="22" spans="3:7" x14ac:dyDescent="0.35">
      <c r="D22" s="1">
        <v>316</v>
      </c>
      <c r="E22" s="1"/>
      <c r="G22" s="1">
        <v>275.24194299999999</v>
      </c>
    </row>
    <row r="23" spans="3:7" x14ac:dyDescent="0.35">
      <c r="D23" s="1">
        <v>416</v>
      </c>
      <c r="E23" s="1"/>
      <c r="G23" s="1">
        <v>321.10272200000003</v>
      </c>
    </row>
    <row r="24" spans="3:7" x14ac:dyDescent="0.35">
      <c r="D24" s="1">
        <v>516</v>
      </c>
      <c r="E24" s="1"/>
      <c r="G24" s="1">
        <v>373.85257000000001</v>
      </c>
    </row>
    <row r="25" spans="3:7" x14ac:dyDescent="0.35">
      <c r="D25" s="1">
        <v>616</v>
      </c>
      <c r="E25" s="1"/>
      <c r="G25" s="1">
        <v>420.95611600000001</v>
      </c>
    </row>
    <row r="26" spans="3:7" x14ac:dyDescent="0.35">
      <c r="D26" s="1">
        <v>716</v>
      </c>
      <c r="E26" s="1"/>
      <c r="G26" s="1">
        <v>466.54852299999999</v>
      </c>
    </row>
    <row r="27" spans="3:7" x14ac:dyDescent="0.35">
      <c r="D27" s="1">
        <v>816</v>
      </c>
      <c r="E27" s="1"/>
      <c r="G27" s="1">
        <v>521.80676300000005</v>
      </c>
    </row>
    <row r="28" spans="3:7" x14ac:dyDescent="0.35">
      <c r="D28" s="1">
        <v>916</v>
      </c>
      <c r="E28" s="1"/>
      <c r="G28" s="1">
        <v>620.47265600000003</v>
      </c>
    </row>
    <row r="29" spans="3:7" x14ac:dyDescent="0.35">
      <c r="D29" s="1">
        <v>1016</v>
      </c>
      <c r="E29" s="1"/>
      <c r="G29" s="1">
        <v>768.78051800000003</v>
      </c>
    </row>
    <row r="30" spans="3:7" x14ac:dyDescent="0.35">
      <c r="D30" s="1">
        <v>1099</v>
      </c>
      <c r="E30" s="1"/>
      <c r="G30" s="1">
        <v>883.96905500000003</v>
      </c>
    </row>
    <row r="31" spans="3:7" x14ac:dyDescent="0.35">
      <c r="D31" s="1"/>
      <c r="E31" s="1"/>
    </row>
    <row r="32" spans="3:7" x14ac:dyDescent="0.35">
      <c r="D32" s="1"/>
      <c r="E32" s="1"/>
    </row>
    <row r="33" spans="4:5" x14ac:dyDescent="0.35">
      <c r="D33" s="1"/>
      <c r="E33" s="1"/>
    </row>
    <row r="34" spans="4:5" x14ac:dyDescent="0.35">
      <c r="D34" s="1"/>
      <c r="E34" s="1"/>
    </row>
    <row r="35" spans="4:5" x14ac:dyDescent="0.35">
      <c r="D35" s="1"/>
      <c r="E35" s="1"/>
    </row>
    <row r="36" spans="4:5" x14ac:dyDescent="0.35">
      <c r="D36" s="1"/>
      <c r="E36" s="1"/>
    </row>
    <row r="37" spans="4:5" x14ac:dyDescent="0.35">
      <c r="D37" s="1"/>
      <c r="E37" s="1"/>
    </row>
    <row r="38" spans="4:5" x14ac:dyDescent="0.35">
      <c r="D38" s="1"/>
      <c r="E38" s="1"/>
    </row>
    <row r="39" spans="4:5" x14ac:dyDescent="0.35">
      <c r="D39" s="1"/>
      <c r="E39" s="1"/>
    </row>
    <row r="40" spans="4:5" x14ac:dyDescent="0.35">
      <c r="D40" s="1"/>
      <c r="E40" s="1"/>
    </row>
    <row r="41" spans="4:5" x14ac:dyDescent="0.35">
      <c r="D41" s="1"/>
      <c r="E41" s="1"/>
    </row>
    <row r="42" spans="4:5" x14ac:dyDescent="0.35">
      <c r="E42" s="1"/>
    </row>
    <row r="43" spans="4:5" x14ac:dyDescent="0.35">
      <c r="E43" s="1"/>
    </row>
    <row r="44" spans="4:5" x14ac:dyDescent="0.35">
      <c r="E44" s="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nfx</dc:creator>
  <cp:lastModifiedBy>nfx</cp:lastModifiedBy>
  <dcterms:created xsi:type="dcterms:W3CDTF">2014-12-23T09:50:37Z</dcterms:created>
  <dcterms:modified xsi:type="dcterms:W3CDTF">2016-07-15T11:07:45Z</dcterms:modified>
</cp:coreProperties>
</file>