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fx@redcar on Redcar\Documents\Prime\PER paper\"/>
    </mc:Choice>
  </mc:AlternateContent>
  <bookViews>
    <workbookView xWindow="240" yWindow="110" windowWidth="19000" windowHeight="5390" tabRatio="680"/>
  </bookViews>
  <sheets>
    <sheet name="Sub-Threshold" sheetId="2" r:id="rId1"/>
  </sheets>
  <calcPr calcId="152511"/>
</workbook>
</file>

<file path=xl/calcChain.xml><?xml version="1.0" encoding="utf-8"?>
<calcChain xmlns="http://schemas.openxmlformats.org/spreadsheetml/2006/main">
  <c r="U9" i="2" l="1"/>
  <c r="T12" i="2"/>
  <c r="S7" i="2"/>
  <c r="S9" i="2"/>
  <c r="N10" i="2"/>
  <c r="Q10" i="2" s="1"/>
  <c r="R10" i="2" s="1"/>
  <c r="N11" i="2"/>
  <c r="Q11" i="2" s="1"/>
  <c r="R11" i="2" s="1"/>
  <c r="N12" i="2"/>
  <c r="O12" i="2" s="1"/>
  <c r="U12" i="2" s="1"/>
  <c r="N13" i="2"/>
  <c r="Q13" i="2" s="1"/>
  <c r="R13" i="2" s="1"/>
  <c r="N7" i="2"/>
  <c r="O7" i="2" s="1"/>
  <c r="U7" i="2" s="1"/>
  <c r="N14" i="2"/>
  <c r="O14" i="2" s="1"/>
  <c r="T14" i="2" s="1"/>
  <c r="N9" i="2"/>
  <c r="O9" i="2" s="1"/>
  <c r="T9" i="2" s="1"/>
  <c r="N8" i="2"/>
  <c r="O8" i="2" s="1"/>
  <c r="U8" i="2" s="1"/>
  <c r="N6" i="2"/>
  <c r="O6" i="2" s="1"/>
  <c r="U6" i="2" s="1"/>
  <c r="S12" i="2" l="1"/>
  <c r="S8" i="2"/>
  <c r="U14" i="2"/>
  <c r="S6" i="2"/>
  <c r="T8" i="2"/>
  <c r="S14" i="2"/>
  <c r="T6" i="2"/>
  <c r="T7" i="2"/>
  <c r="O11" i="2"/>
  <c r="O10" i="2"/>
  <c r="Q12" i="2"/>
  <c r="R12" i="2" s="1"/>
  <c r="O13" i="2"/>
  <c r="Q6" i="2"/>
  <c r="R6" i="2" s="1"/>
  <c r="Q7" i="2"/>
  <c r="R7" i="2" s="1"/>
  <c r="Q8" i="2"/>
  <c r="R8" i="2" s="1"/>
  <c r="Q9" i="2"/>
  <c r="R9" i="2" s="1"/>
  <c r="Q14" i="2"/>
  <c r="R14" i="2" s="1"/>
  <c r="T10" i="2" l="1"/>
  <c r="S10" i="2"/>
  <c r="U10" i="2"/>
  <c r="S13" i="2"/>
  <c r="U13" i="2"/>
  <c r="T13" i="2"/>
  <c r="U11" i="2"/>
  <c r="T11" i="2"/>
  <c r="S11" i="2"/>
</calcChain>
</file>

<file path=xl/sharedStrings.xml><?xml version="1.0" encoding="utf-8"?>
<sst xmlns="http://schemas.openxmlformats.org/spreadsheetml/2006/main" count="22" uniqueCount="22">
  <si>
    <t>Voltage (mV)</t>
  </si>
  <si>
    <t>Propagation Delay (s)</t>
  </si>
  <si>
    <t>Max Frequency</t>
  </si>
  <si>
    <t>Avg Power @ Max Frequency</t>
  </si>
  <si>
    <t>Energy/Op</t>
  </si>
  <si>
    <t>Energy/Op (pJ)</t>
  </si>
  <si>
    <t>Vec1</t>
  </si>
  <si>
    <t>Vec2</t>
  </si>
  <si>
    <t>Vec3</t>
  </si>
  <si>
    <t>Vec4</t>
  </si>
  <si>
    <t>Vec5</t>
  </si>
  <si>
    <t>Vec6</t>
  </si>
  <si>
    <t>Vec7</t>
  </si>
  <si>
    <t>Vec8</t>
  </si>
  <si>
    <t>Vec9</t>
  </si>
  <si>
    <t>Max</t>
  </si>
  <si>
    <t>Vec10</t>
  </si>
  <si>
    <t>Dhrystone1</t>
  </si>
  <si>
    <t>Frequency x 4</t>
  </si>
  <si>
    <t>Frequency x 8</t>
  </si>
  <si>
    <t>Frequency x 2</t>
  </si>
  <si>
    <t>The Vecs are the different benchmarks and max frequency is the fastest this can run with all Vecs safe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</si>
</sst>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#0.00E+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Border="1"/>
    <xf numFmtId="11" fontId="0" fillId="0" borderId="0" xfId="0" applyNumberFormat="1" applyBorder="1"/>
    <xf numFmtId="0" fontId="1" fillId="0" borderId="1" xfId="0" applyFont="1" applyBorder="1"/>
    <xf numFmtId="0" fontId="1" fillId="0" borderId="3" xfId="0" applyFont="1" applyFill="1" applyBorder="1" applyAlignment="1">
      <alignment horizontal="center"/>
    </xf>
    <xf numFmtId="0" fontId="1" fillId="0" borderId="3" xfId="0" applyFont="1" applyBorder="1"/>
    <xf numFmtId="0" fontId="1" fillId="0" borderId="2" xfId="0" applyFont="1" applyBorder="1"/>
    <xf numFmtId="0" fontId="0" fillId="0" borderId="5" xfId="0" applyBorder="1"/>
    <xf numFmtId="0" fontId="0" fillId="0" borderId="6" xfId="0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6" xfId="0" applyBorder="1"/>
    <xf numFmtId="0" fontId="0" fillId="0" borderId="3" xfId="0" applyBorder="1"/>
    <xf numFmtId="0" fontId="0" fillId="0" borderId="2" xfId="0" applyBorder="1"/>
    <xf numFmtId="164" fontId="0" fillId="0" borderId="9" xfId="0" applyNumberFormat="1" applyBorder="1" applyAlignment="1">
      <alignment horizontal="center"/>
    </xf>
    <xf numFmtId="11" fontId="0" fillId="0" borderId="10" xfId="0" applyNumberFormat="1" applyBorder="1" applyAlignment="1">
      <alignment horizontal="center"/>
    </xf>
    <xf numFmtId="11" fontId="0" fillId="0" borderId="11" xfId="0" applyNumberFormat="1" applyBorder="1" applyAlignment="1">
      <alignment horizontal="center"/>
    </xf>
    <xf numFmtId="11" fontId="0" fillId="0" borderId="8" xfId="0" applyNumberFormat="1" applyBorder="1" applyAlignment="1">
      <alignment horizontal="center"/>
    </xf>
    <xf numFmtId="11" fontId="0" fillId="0" borderId="10" xfId="0" applyNumberFormat="1" applyBorder="1"/>
    <xf numFmtId="2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1" fontId="0" fillId="0" borderId="13" xfId="0" applyNumberFormat="1" applyBorder="1" applyAlignment="1">
      <alignment horizontal="center"/>
    </xf>
    <xf numFmtId="11" fontId="0" fillId="0" borderId="14" xfId="0" applyNumberFormat="1" applyBorder="1" applyAlignment="1">
      <alignment horizontal="center"/>
    </xf>
    <xf numFmtId="11" fontId="0" fillId="0" borderId="15" xfId="0" applyNumberFormat="1" applyBorder="1" applyAlignment="1">
      <alignment horizontal="center"/>
    </xf>
    <xf numFmtId="11" fontId="0" fillId="0" borderId="13" xfId="0" applyNumberFormat="1" applyBorder="1"/>
    <xf numFmtId="2" fontId="0" fillId="0" borderId="14" xfId="0" applyNumberFormat="1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165" fontId="0" fillId="0" borderId="13" xfId="0" applyNumberFormat="1" applyBorder="1" applyAlignment="1">
      <alignment horizontal="center"/>
    </xf>
    <xf numFmtId="0" fontId="1" fillId="0" borderId="0" xfId="0" applyFont="1"/>
    <xf numFmtId="0" fontId="0" fillId="0" borderId="0" xfId="0" applyBorder="1" applyAlignment="1">
      <alignment horizontal="center"/>
    </xf>
    <xf numFmtId="0" fontId="1" fillId="0" borderId="0" xfId="0" applyFont="1" applyBorder="1"/>
    <xf numFmtId="0" fontId="1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1" fontId="0" fillId="0" borderId="0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165" fontId="0" fillId="0" borderId="0" xfId="0" applyNumberFormat="1"/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U73"/>
  <sheetViews>
    <sheetView tabSelected="1" zoomScale="80" zoomScaleNormal="80" workbookViewId="0">
      <selection activeCell="D19" sqref="D19:K19"/>
    </sheetView>
  </sheetViews>
  <sheetFormatPr defaultRowHeight="14.5" x14ac:dyDescent="0.35"/>
  <cols>
    <col min="3" max="18" width="13.6328125" customWidth="1"/>
    <col min="19" max="19" width="13.36328125" customWidth="1"/>
    <col min="20" max="20" width="15.90625" customWidth="1"/>
    <col min="21" max="21" width="15.6328125" customWidth="1"/>
  </cols>
  <sheetData>
    <row r="2" spans="3:21" x14ac:dyDescent="0.35">
      <c r="C2" s="27" t="s">
        <v>17</v>
      </c>
    </row>
    <row r="4" spans="3:21" x14ac:dyDescent="0.35">
      <c r="C4" s="3" t="s">
        <v>0</v>
      </c>
      <c r="D4" s="37" t="s">
        <v>1</v>
      </c>
      <c r="E4" s="37"/>
      <c r="F4" s="37"/>
      <c r="G4" s="37"/>
      <c r="H4" s="37"/>
      <c r="I4" s="37"/>
      <c r="J4" s="37"/>
      <c r="K4" s="37"/>
      <c r="N4" s="1"/>
      <c r="O4" s="4" t="s">
        <v>2</v>
      </c>
      <c r="P4" s="38" t="s">
        <v>3</v>
      </c>
      <c r="Q4" s="5" t="s">
        <v>4</v>
      </c>
      <c r="R4" s="6" t="s">
        <v>5</v>
      </c>
      <c r="S4" t="s">
        <v>18</v>
      </c>
      <c r="T4" t="s">
        <v>19</v>
      </c>
      <c r="U4" t="s">
        <v>20</v>
      </c>
    </row>
    <row r="5" spans="3:21" x14ac:dyDescent="0.35">
      <c r="C5" s="7"/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  <c r="L5" s="9" t="s">
        <v>14</v>
      </c>
      <c r="M5" s="9" t="s">
        <v>16</v>
      </c>
      <c r="N5" s="9" t="s">
        <v>15</v>
      </c>
      <c r="O5" s="10"/>
      <c r="P5" s="39"/>
      <c r="Q5" s="11"/>
      <c r="R5" s="12"/>
    </row>
    <row r="6" spans="3:21" x14ac:dyDescent="0.35">
      <c r="C6" s="13">
        <v>200</v>
      </c>
      <c r="D6" s="14">
        <v>4.7700000000000005E-7</v>
      </c>
      <c r="E6" s="14">
        <v>5.5000000000000003E-7</v>
      </c>
      <c r="F6" s="14">
        <v>3.7E-7</v>
      </c>
      <c r="G6" s="14">
        <v>6.0399999999999996E-7</v>
      </c>
      <c r="H6" s="14">
        <v>7.0500000000000003E-7</v>
      </c>
      <c r="I6" s="14">
        <v>5.9999999999999997E-7</v>
      </c>
      <c r="J6" s="14">
        <v>5.4199999999999996E-7</v>
      </c>
      <c r="K6" s="14">
        <v>6.0999999999999998E-7</v>
      </c>
      <c r="L6" s="15">
        <v>5.75E-7</v>
      </c>
      <c r="M6" s="15">
        <v>6.5000000000000002E-7</v>
      </c>
      <c r="N6" s="15">
        <f>MAX(D6:L6)</f>
        <v>7.0500000000000003E-7</v>
      </c>
      <c r="O6" s="25">
        <f t="shared" ref="O6:O14" si="0">(1/N6)</f>
        <v>1418439.7163120566</v>
      </c>
      <c r="P6" s="16">
        <v>4.4180000000000001E-5</v>
      </c>
      <c r="Q6" s="17">
        <f t="shared" ref="Q6:Q14" si="1">P6*N6</f>
        <v>3.1146900000000004E-11</v>
      </c>
      <c r="R6" s="18">
        <f t="shared" ref="R6:R14" si="2">Q6*(1000000000000)</f>
        <v>31.146900000000006</v>
      </c>
      <c r="S6" s="36">
        <f>O6*4</f>
        <v>5673758.8652482266</v>
      </c>
      <c r="T6" s="36">
        <f>O6*8</f>
        <v>11347517.730496453</v>
      </c>
      <c r="U6" s="36">
        <f>O6*2</f>
        <v>2836879.4326241133</v>
      </c>
    </row>
    <row r="7" spans="3:21" x14ac:dyDescent="0.35">
      <c r="C7" s="13">
        <v>300</v>
      </c>
      <c r="D7" s="14">
        <v>1.3300000000000001E-7</v>
      </c>
      <c r="E7" s="14">
        <v>1.4700000000000001E-7</v>
      </c>
      <c r="F7" s="14">
        <v>9.9E-8</v>
      </c>
      <c r="G7" s="14">
        <v>1.6500000000000001E-7</v>
      </c>
      <c r="H7" s="14">
        <v>1.9000000000000001E-7</v>
      </c>
      <c r="I7" s="14">
        <v>1.72E-7</v>
      </c>
      <c r="J7" s="14">
        <v>1.5099999999999999E-7</v>
      </c>
      <c r="K7" s="14">
        <v>1.68E-7</v>
      </c>
      <c r="L7" s="15">
        <v>1.5800000000000001E-7</v>
      </c>
      <c r="M7" s="15">
        <v>1.8E-7</v>
      </c>
      <c r="N7" s="15">
        <f>MAX(D7:M7)</f>
        <v>1.9000000000000001E-7</v>
      </c>
      <c r="O7" s="25">
        <f t="shared" si="0"/>
        <v>5263157.8947368423</v>
      </c>
      <c r="P7" s="15">
        <v>8.7449999999999998E-5</v>
      </c>
      <c r="Q7" s="17">
        <f t="shared" si="1"/>
        <v>1.66155E-11</v>
      </c>
      <c r="R7" s="18">
        <f t="shared" si="2"/>
        <v>16.615500000000001</v>
      </c>
      <c r="S7" s="36">
        <f t="shared" ref="S7:S14" si="3">O7*4</f>
        <v>21052631.578947369</v>
      </c>
      <c r="T7" s="36">
        <f t="shared" ref="T7:T14" si="4">O7*8</f>
        <v>42105263.157894738</v>
      </c>
      <c r="U7" s="36">
        <f t="shared" ref="U7:U14" si="5">O7*2</f>
        <v>10526315.789473685</v>
      </c>
    </row>
    <row r="8" spans="3:21" x14ac:dyDescent="0.35">
      <c r="C8" s="13">
        <v>350</v>
      </c>
      <c r="D8" s="14">
        <v>7.7499999999999999E-8</v>
      </c>
      <c r="E8" s="14">
        <v>8.3999999999999998E-8</v>
      </c>
      <c r="F8" s="14">
        <v>5.7499999999999999E-8</v>
      </c>
      <c r="G8" s="14">
        <v>9.3999999999999995E-8</v>
      </c>
      <c r="H8" s="14">
        <v>1.0700000000000001E-7</v>
      </c>
      <c r="I8" s="14">
        <v>9.9E-8</v>
      </c>
      <c r="J8" s="14">
        <v>8.6999999999999998E-8</v>
      </c>
      <c r="K8" s="14">
        <v>9.6499999999999997E-8</v>
      </c>
      <c r="L8" s="15">
        <v>8.9999999999999999E-8</v>
      </c>
      <c r="M8" s="15">
        <v>1.04E-7</v>
      </c>
      <c r="N8" s="15">
        <f t="shared" ref="N8:N14" si="6">MAX(D8:L8)</f>
        <v>1.0700000000000001E-7</v>
      </c>
      <c r="O8" s="25">
        <f t="shared" si="0"/>
        <v>9345794.3925233632</v>
      </c>
      <c r="P8" s="15">
        <v>1.2779999999999999E-4</v>
      </c>
      <c r="Q8" s="17">
        <f t="shared" si="1"/>
        <v>1.3674599999999999E-11</v>
      </c>
      <c r="R8" s="18">
        <f t="shared" si="2"/>
        <v>13.6746</v>
      </c>
      <c r="S8" s="36">
        <f t="shared" si="3"/>
        <v>37383177.570093453</v>
      </c>
      <c r="T8" s="36">
        <f t="shared" si="4"/>
        <v>74766355.140186906</v>
      </c>
      <c r="U8" s="36">
        <f t="shared" si="5"/>
        <v>18691588.785046726</v>
      </c>
    </row>
    <row r="9" spans="3:21" x14ac:dyDescent="0.35">
      <c r="C9" s="13">
        <v>400</v>
      </c>
      <c r="D9" s="14">
        <v>4.6000000000000002E-8</v>
      </c>
      <c r="E9" s="14">
        <v>5.1E-8</v>
      </c>
      <c r="F9" s="14">
        <v>3.4E-8</v>
      </c>
      <c r="G9" s="14">
        <v>5.5999999999999999E-8</v>
      </c>
      <c r="H9" s="14">
        <v>6.4000000000000004E-8</v>
      </c>
      <c r="I9" s="14">
        <v>5.8999999999999999E-8</v>
      </c>
      <c r="J9" s="14">
        <v>5.2000000000000002E-8</v>
      </c>
      <c r="K9" s="14">
        <v>5.8000000000000003E-8</v>
      </c>
      <c r="L9" s="15">
        <v>5.4E-8</v>
      </c>
      <c r="M9" s="15">
        <v>6.1999999999999999E-8</v>
      </c>
      <c r="N9" s="15">
        <f t="shared" si="6"/>
        <v>6.4000000000000004E-8</v>
      </c>
      <c r="O9" s="25">
        <f t="shared" si="0"/>
        <v>15624999.999999998</v>
      </c>
      <c r="P9" s="16">
        <v>1.93E-4</v>
      </c>
      <c r="Q9" s="17">
        <f t="shared" si="1"/>
        <v>1.2352000000000001E-11</v>
      </c>
      <c r="R9" s="18">
        <f t="shared" si="2"/>
        <v>12.352</v>
      </c>
      <c r="S9" s="36">
        <f t="shared" si="3"/>
        <v>62499999.999999993</v>
      </c>
      <c r="T9" s="36">
        <f t="shared" si="4"/>
        <v>124999999.99999999</v>
      </c>
      <c r="U9" s="36">
        <f t="shared" si="5"/>
        <v>31249999.999999996</v>
      </c>
    </row>
    <row r="10" spans="3:21" x14ac:dyDescent="0.35">
      <c r="C10" s="13">
        <v>425</v>
      </c>
      <c r="D10" s="14">
        <v>3.7E-8</v>
      </c>
      <c r="E10" s="14">
        <v>4.0499999999999999E-8</v>
      </c>
      <c r="F10" s="14">
        <v>2.7500000000000001E-8</v>
      </c>
      <c r="G10" s="14">
        <v>4.4500000000000001E-8</v>
      </c>
      <c r="H10" s="14">
        <v>5.1E-8</v>
      </c>
      <c r="I10" s="14">
        <v>4.6999999999999997E-8</v>
      </c>
      <c r="J10" s="14">
        <v>4.1999999999999999E-8</v>
      </c>
      <c r="K10" s="14">
        <v>4.6999999999999997E-8</v>
      </c>
      <c r="L10" s="15">
        <v>4.3000000000000001E-8</v>
      </c>
      <c r="M10" s="15">
        <v>4.9999999999999998E-8</v>
      </c>
      <c r="N10" s="15">
        <f t="shared" si="6"/>
        <v>5.1E-8</v>
      </c>
      <c r="O10" s="25">
        <f t="shared" si="0"/>
        <v>19607843.137254901</v>
      </c>
      <c r="P10" s="16">
        <v>2.3900000000000001E-4</v>
      </c>
      <c r="Q10" s="17">
        <f t="shared" si="1"/>
        <v>1.2189E-11</v>
      </c>
      <c r="R10" s="18">
        <f t="shared" si="2"/>
        <v>12.189</v>
      </c>
      <c r="S10" s="36">
        <f t="shared" si="3"/>
        <v>78431372.549019605</v>
      </c>
      <c r="T10" s="36">
        <f t="shared" si="4"/>
        <v>156862745.09803921</v>
      </c>
      <c r="U10" s="36">
        <f t="shared" si="5"/>
        <v>39215686.274509802</v>
      </c>
    </row>
    <row r="11" spans="3:21" x14ac:dyDescent="0.35">
      <c r="C11" s="13">
        <v>450</v>
      </c>
      <c r="D11" s="14">
        <v>3.1E-8</v>
      </c>
      <c r="E11" s="14">
        <v>3.3500000000000002E-8</v>
      </c>
      <c r="F11" s="14">
        <v>2.25E-8</v>
      </c>
      <c r="G11" s="14">
        <v>3.6500000000000003E-8</v>
      </c>
      <c r="H11" s="14">
        <v>4.1999999999999999E-8</v>
      </c>
      <c r="I11" s="14">
        <v>3.8999999999999998E-8</v>
      </c>
      <c r="J11" s="14">
        <v>3.4499999999999998E-8</v>
      </c>
      <c r="K11" s="14">
        <v>3.8500000000000001E-8</v>
      </c>
      <c r="L11" s="15">
        <v>3.5000000000000002E-8</v>
      </c>
      <c r="M11" s="15">
        <v>4.1000000000000003E-8</v>
      </c>
      <c r="N11" s="15">
        <f t="shared" si="6"/>
        <v>4.1999999999999999E-8</v>
      </c>
      <c r="O11" s="25">
        <f t="shared" si="0"/>
        <v>23809523.80952381</v>
      </c>
      <c r="P11" s="16">
        <v>2.8590000000000001E-4</v>
      </c>
      <c r="Q11" s="17">
        <f t="shared" si="1"/>
        <v>1.2007800000000001E-11</v>
      </c>
      <c r="R11" s="18">
        <f t="shared" si="2"/>
        <v>12.007800000000001</v>
      </c>
      <c r="S11" s="36">
        <f t="shared" si="3"/>
        <v>95238095.238095239</v>
      </c>
      <c r="T11" s="36">
        <f t="shared" si="4"/>
        <v>190476190.47619048</v>
      </c>
      <c r="U11" s="36">
        <f t="shared" si="5"/>
        <v>47619047.619047619</v>
      </c>
    </row>
    <row r="12" spans="3:21" x14ac:dyDescent="0.35">
      <c r="C12" s="13">
        <v>475</v>
      </c>
      <c r="D12" s="14">
        <v>2.6000000000000001E-8</v>
      </c>
      <c r="E12" s="14">
        <v>2.7999999999999999E-8</v>
      </c>
      <c r="F12" s="14">
        <v>1.9000000000000001E-8</v>
      </c>
      <c r="G12" s="14">
        <v>3.0500000000000002E-8</v>
      </c>
      <c r="H12" s="14">
        <v>3.5000000000000002E-8</v>
      </c>
      <c r="I12" s="14">
        <v>3.25E-8</v>
      </c>
      <c r="J12" s="14">
        <v>2.9000000000000002E-8</v>
      </c>
      <c r="K12" s="14">
        <v>3.2000000000000002E-8</v>
      </c>
      <c r="L12" s="15">
        <v>2.9499999999999999E-8</v>
      </c>
      <c r="M12" s="15">
        <v>3.4E-8</v>
      </c>
      <c r="N12" s="15">
        <f t="shared" si="6"/>
        <v>3.5000000000000002E-8</v>
      </c>
      <c r="O12" s="25">
        <f t="shared" si="0"/>
        <v>28571428.571428571</v>
      </c>
      <c r="P12" s="16">
        <v>3.6099999999999999E-4</v>
      </c>
      <c r="Q12" s="17">
        <f t="shared" si="1"/>
        <v>1.2635E-11</v>
      </c>
      <c r="R12" s="18">
        <f t="shared" si="2"/>
        <v>12.635</v>
      </c>
      <c r="S12" s="36">
        <f t="shared" si="3"/>
        <v>114285714.28571428</v>
      </c>
      <c r="T12" s="36">
        <f t="shared" si="4"/>
        <v>228571428.57142857</v>
      </c>
      <c r="U12" s="36">
        <f t="shared" si="5"/>
        <v>57142857.142857142</v>
      </c>
    </row>
    <row r="13" spans="3:21" x14ac:dyDescent="0.35">
      <c r="C13" s="13">
        <v>500</v>
      </c>
      <c r="D13" s="14">
        <v>2.25E-8</v>
      </c>
      <c r="E13" s="14">
        <v>2.4500000000000001E-8</v>
      </c>
      <c r="F13" s="14">
        <v>1.6499999999999999E-8</v>
      </c>
      <c r="G13" s="14">
        <v>2.6000000000000001E-8</v>
      </c>
      <c r="H13" s="14">
        <v>2.9999999999999997E-8</v>
      </c>
      <c r="I13" s="14">
        <v>2.7999999999999999E-8</v>
      </c>
      <c r="J13" s="14">
        <v>2.4999999999999999E-8</v>
      </c>
      <c r="K13" s="14">
        <v>2.7500000000000001E-8</v>
      </c>
      <c r="L13" s="15">
        <v>2.4999999999999999E-8</v>
      </c>
      <c r="M13" s="15">
        <v>2.9000000000000002E-8</v>
      </c>
      <c r="N13" s="15">
        <f t="shared" si="6"/>
        <v>2.9999999999999997E-8</v>
      </c>
      <c r="O13" s="25">
        <f t="shared" si="0"/>
        <v>33333333.333333336</v>
      </c>
      <c r="P13" s="16">
        <v>4.3800000000000002E-4</v>
      </c>
      <c r="Q13" s="17">
        <f t="shared" si="1"/>
        <v>1.3139999999999999E-11</v>
      </c>
      <c r="R13" s="18">
        <f t="shared" si="2"/>
        <v>13.139999999999999</v>
      </c>
      <c r="S13" s="36">
        <f t="shared" si="3"/>
        <v>133333333.33333334</v>
      </c>
      <c r="T13" s="36">
        <f t="shared" si="4"/>
        <v>266666666.66666669</v>
      </c>
      <c r="U13" s="36">
        <f t="shared" si="5"/>
        <v>66666666.666666672</v>
      </c>
    </row>
    <row r="14" spans="3:21" x14ac:dyDescent="0.35">
      <c r="C14" s="19">
        <v>600</v>
      </c>
      <c r="D14" s="20">
        <v>1.4E-8</v>
      </c>
      <c r="E14" s="20">
        <v>1.4999999999999999E-8</v>
      </c>
      <c r="F14" s="20">
        <v>1.0999999999999999E-8</v>
      </c>
      <c r="G14" s="20">
        <v>1.6000000000000001E-8</v>
      </c>
      <c r="H14" s="20">
        <v>1.9000000000000001E-8</v>
      </c>
      <c r="I14" s="20">
        <v>1.7999999999999999E-8</v>
      </c>
      <c r="J14" s="20">
        <v>1.6000000000000001E-8</v>
      </c>
      <c r="K14" s="20">
        <v>1.7999999999999999E-8</v>
      </c>
      <c r="L14" s="21">
        <v>1.6000000000000001E-8</v>
      </c>
      <c r="M14" s="21">
        <v>1.7999999999999999E-8</v>
      </c>
      <c r="N14" s="21">
        <f t="shared" si="6"/>
        <v>1.9000000000000001E-8</v>
      </c>
      <c r="O14" s="26">
        <f t="shared" si="0"/>
        <v>52631578.947368421</v>
      </c>
      <c r="P14" s="22">
        <v>8.6300000000000005E-4</v>
      </c>
      <c r="Q14" s="23">
        <f t="shared" si="1"/>
        <v>1.6397000000000003E-11</v>
      </c>
      <c r="R14" s="24">
        <f t="shared" si="2"/>
        <v>16.397000000000002</v>
      </c>
      <c r="S14" s="36">
        <f t="shared" si="3"/>
        <v>210526315.78947368</v>
      </c>
      <c r="T14" s="36">
        <f t="shared" si="4"/>
        <v>421052631.57894737</v>
      </c>
      <c r="U14" s="36">
        <f t="shared" si="5"/>
        <v>105263157.89473684</v>
      </c>
    </row>
    <row r="17" spans="3:19" x14ac:dyDescent="0.35">
      <c r="C17" s="29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3:19" x14ac:dyDescent="0.35"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3:19" x14ac:dyDescent="0.35">
      <c r="C19" s="29"/>
      <c r="D19" s="40" t="s">
        <v>21</v>
      </c>
      <c r="E19" s="40"/>
      <c r="F19" s="40"/>
      <c r="G19" s="40"/>
      <c r="H19" s="40"/>
      <c r="I19" s="40"/>
      <c r="J19" s="40"/>
      <c r="K19" s="40"/>
      <c r="L19" s="1"/>
      <c r="M19" s="1"/>
      <c r="N19" s="1"/>
      <c r="O19" s="30"/>
      <c r="P19" s="41"/>
      <c r="Q19" s="29"/>
      <c r="R19" s="29"/>
      <c r="S19" s="1"/>
    </row>
    <row r="20" spans="3:19" x14ac:dyDescent="0.35">
      <c r="C20" s="1"/>
      <c r="D20" s="28"/>
      <c r="E20" s="28"/>
      <c r="F20" s="28"/>
      <c r="G20" s="28"/>
      <c r="H20" s="28"/>
      <c r="I20" s="28"/>
      <c r="J20" s="28"/>
      <c r="K20" s="28"/>
      <c r="L20" s="31"/>
      <c r="M20" s="31"/>
      <c r="N20" s="31"/>
      <c r="O20" s="1"/>
      <c r="P20" s="41"/>
      <c r="Q20" s="1"/>
      <c r="R20" s="1"/>
      <c r="S20" s="1"/>
    </row>
    <row r="21" spans="3:19" x14ac:dyDescent="0.35">
      <c r="C21" s="32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4"/>
      <c r="P21" s="33"/>
      <c r="Q21" s="2"/>
      <c r="R21" s="35"/>
      <c r="S21" s="1"/>
    </row>
    <row r="22" spans="3:19" x14ac:dyDescent="0.35">
      <c r="C22" s="32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4"/>
      <c r="P22" s="33"/>
      <c r="Q22" s="2"/>
      <c r="R22" s="35"/>
      <c r="S22" s="1"/>
    </row>
    <row r="23" spans="3:19" x14ac:dyDescent="0.35">
      <c r="C23" s="32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4"/>
      <c r="P23" s="33"/>
      <c r="Q23" s="2"/>
      <c r="R23" s="35"/>
      <c r="S23" s="1"/>
    </row>
    <row r="24" spans="3:19" x14ac:dyDescent="0.35">
      <c r="C24" s="32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4"/>
      <c r="P24" s="33"/>
      <c r="Q24" s="2"/>
      <c r="R24" s="35"/>
      <c r="S24" s="1"/>
    </row>
    <row r="25" spans="3:19" x14ac:dyDescent="0.35">
      <c r="C25" s="3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4"/>
      <c r="P25" s="33"/>
      <c r="Q25" s="2"/>
      <c r="R25" s="35"/>
      <c r="S25" s="1"/>
    </row>
    <row r="26" spans="3:19" x14ac:dyDescent="0.35">
      <c r="C26" s="32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4"/>
      <c r="P26" s="33"/>
      <c r="Q26" s="2"/>
      <c r="R26" s="35"/>
      <c r="S26" s="1"/>
    </row>
    <row r="27" spans="3:19" x14ac:dyDescent="0.35">
      <c r="C27" s="32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4"/>
      <c r="P27" s="33"/>
      <c r="Q27" s="2"/>
      <c r="R27" s="35"/>
      <c r="S27" s="1"/>
    </row>
    <row r="28" spans="3:19" x14ac:dyDescent="0.35">
      <c r="C28" s="32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4"/>
      <c r="P28" s="33"/>
      <c r="Q28" s="2"/>
      <c r="R28" s="35"/>
      <c r="S28" s="1"/>
    </row>
    <row r="29" spans="3:19" x14ac:dyDescent="0.35">
      <c r="C29" s="32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4"/>
      <c r="P29" s="33"/>
      <c r="Q29" s="2"/>
      <c r="R29" s="35"/>
      <c r="S29" s="1"/>
    </row>
    <row r="30" spans="3:19" x14ac:dyDescent="0.35"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3:19" x14ac:dyDescent="0.35"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3:19" x14ac:dyDescent="0.35">
      <c r="C32" s="29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3:19" x14ac:dyDescent="0.35"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3:19" x14ac:dyDescent="0.35">
      <c r="C34" s="29"/>
      <c r="D34" s="40"/>
      <c r="E34" s="40"/>
      <c r="F34" s="40"/>
      <c r="G34" s="40"/>
      <c r="H34" s="40"/>
      <c r="I34" s="40"/>
      <c r="J34" s="40"/>
      <c r="K34" s="40"/>
      <c r="L34" s="1"/>
      <c r="M34" s="1"/>
      <c r="N34" s="1"/>
      <c r="O34" s="30"/>
      <c r="P34" s="41"/>
      <c r="Q34" s="29"/>
      <c r="R34" s="29"/>
      <c r="S34" s="1"/>
    </row>
    <row r="35" spans="3:19" x14ac:dyDescent="0.35">
      <c r="C35" s="1"/>
      <c r="D35" s="28"/>
      <c r="E35" s="28"/>
      <c r="F35" s="28"/>
      <c r="G35" s="28"/>
      <c r="H35" s="28"/>
      <c r="I35" s="28"/>
      <c r="J35" s="28"/>
      <c r="K35" s="28"/>
      <c r="L35" s="31"/>
      <c r="M35" s="31"/>
      <c r="N35" s="31"/>
      <c r="O35" s="1"/>
      <c r="P35" s="41"/>
      <c r="Q35" s="1"/>
      <c r="R35" s="1"/>
      <c r="S35" s="1"/>
    </row>
    <row r="36" spans="3:19" x14ac:dyDescent="0.35">
      <c r="C36" s="32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4"/>
      <c r="P36" s="33"/>
      <c r="Q36" s="2"/>
      <c r="R36" s="35"/>
      <c r="S36" s="1"/>
    </row>
    <row r="37" spans="3:19" x14ac:dyDescent="0.35">
      <c r="C37" s="32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4"/>
      <c r="P37" s="33"/>
      <c r="Q37" s="2"/>
      <c r="R37" s="35"/>
      <c r="S37" s="1"/>
    </row>
    <row r="38" spans="3:19" x14ac:dyDescent="0.35">
      <c r="C38" s="32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4"/>
      <c r="P38" s="33"/>
      <c r="Q38" s="2"/>
      <c r="R38" s="35"/>
      <c r="S38" s="1"/>
    </row>
    <row r="39" spans="3:19" x14ac:dyDescent="0.35">
      <c r="C39" s="32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4"/>
      <c r="P39" s="33"/>
      <c r="Q39" s="2"/>
      <c r="R39" s="35"/>
      <c r="S39" s="1"/>
    </row>
    <row r="40" spans="3:19" x14ac:dyDescent="0.35">
      <c r="C40" s="32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4"/>
      <c r="P40" s="33"/>
      <c r="Q40" s="2"/>
      <c r="R40" s="35"/>
      <c r="S40" s="1"/>
    </row>
    <row r="41" spans="3:19" x14ac:dyDescent="0.35">
      <c r="C41" s="32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4"/>
      <c r="P41" s="33"/>
      <c r="Q41" s="2"/>
      <c r="R41" s="35"/>
      <c r="S41" s="1"/>
    </row>
    <row r="42" spans="3:19" x14ac:dyDescent="0.35">
      <c r="C42" s="32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4"/>
      <c r="P42" s="33"/>
      <c r="Q42" s="2"/>
      <c r="R42" s="35"/>
      <c r="S42" s="1"/>
    </row>
    <row r="43" spans="3:19" x14ac:dyDescent="0.35">
      <c r="C43" s="32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4"/>
      <c r="P43" s="33"/>
      <c r="Q43" s="2"/>
      <c r="R43" s="35"/>
      <c r="S43" s="1"/>
    </row>
    <row r="44" spans="3:19" x14ac:dyDescent="0.35">
      <c r="C44" s="32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4"/>
      <c r="P44" s="33"/>
      <c r="Q44" s="2"/>
      <c r="R44" s="35"/>
      <c r="S44" s="1"/>
    </row>
    <row r="45" spans="3:19" x14ac:dyDescent="0.35"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3:19" x14ac:dyDescent="0.35"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3:19" x14ac:dyDescent="0.35"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3:19" x14ac:dyDescent="0.35"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</row>
    <row r="49" spans="3:19" x14ac:dyDescent="0.35"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</row>
    <row r="50" spans="3:19" x14ac:dyDescent="0.35"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</row>
    <row r="51" spans="3:19" x14ac:dyDescent="0.35"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</row>
    <row r="52" spans="3:19" x14ac:dyDescent="0.35"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</row>
    <row r="53" spans="3:19" x14ac:dyDescent="0.35"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</row>
    <row r="54" spans="3:19" x14ac:dyDescent="0.35"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</row>
    <row r="55" spans="3:19" x14ac:dyDescent="0.35"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</row>
    <row r="56" spans="3:19" x14ac:dyDescent="0.35"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</row>
    <row r="57" spans="3:19" x14ac:dyDescent="0.35"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</row>
    <row r="58" spans="3:19" x14ac:dyDescent="0.35"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</row>
    <row r="59" spans="3:19" x14ac:dyDescent="0.35"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pans="3:19" x14ac:dyDescent="0.35"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</row>
    <row r="61" spans="3:19" x14ac:dyDescent="0.35"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</row>
    <row r="62" spans="3:19" x14ac:dyDescent="0.35"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</row>
    <row r="63" spans="3:19" x14ac:dyDescent="0.35"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</row>
    <row r="64" spans="3:19" x14ac:dyDescent="0.35"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</row>
    <row r="65" spans="3:19" x14ac:dyDescent="0.35"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</row>
    <row r="66" spans="3:19" x14ac:dyDescent="0.35"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pans="3:19" x14ac:dyDescent="0.35"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</row>
    <row r="68" spans="3:19" x14ac:dyDescent="0.35"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pans="3:19" x14ac:dyDescent="0.35"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spans="3:19" x14ac:dyDescent="0.35"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</row>
    <row r="71" spans="3:19" x14ac:dyDescent="0.35"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</row>
    <row r="72" spans="3:19" x14ac:dyDescent="0.35"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</row>
    <row r="73" spans="3:19" x14ac:dyDescent="0.35"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</row>
  </sheetData>
  <mergeCells count="6">
    <mergeCell ref="D4:K4"/>
    <mergeCell ref="P4:P5"/>
    <mergeCell ref="D19:K19"/>
    <mergeCell ref="P19:P20"/>
    <mergeCell ref="D34:K34"/>
    <mergeCell ref="P34:P3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Sub-Threshold</vt:lpstr>
    </vt:vector>
  </TitlesOfParts>
  <Company>University of Southampton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jnm106</dc:creator>
  <cp:lastModifiedBy>nfx</cp:lastModifiedBy>
  <dcterms:created xsi:type="dcterms:W3CDTF">2010-04-02T09:26:34Z</dcterms:created>
  <dcterms:modified xsi:type="dcterms:W3CDTF">2016-07-15T10:47:51Z</dcterms:modified>
</cp:coreProperties>
</file>